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h.sheaffer\Dropbox\NEXUS Financial Discipleship Center\NEXUS Topics\Credit\"/>
    </mc:Choice>
  </mc:AlternateContent>
  <bookViews>
    <workbookView xWindow="0" yWindow="0" windowWidth="20436" windowHeight="76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E4" i="1"/>
  <c r="G7" i="1"/>
  <c r="E8" i="1"/>
  <c r="B6" i="1"/>
  <c r="E6" i="1" l="1"/>
  <c r="E7" i="1"/>
  <c r="F7" i="1"/>
  <c r="AB7" i="1"/>
  <c r="Z7" i="1"/>
  <c r="X7" i="1"/>
  <c r="V7" i="1"/>
  <c r="T7" i="1"/>
  <c r="R7" i="1"/>
  <c r="P7" i="1"/>
  <c r="N7" i="1"/>
  <c r="L7" i="1"/>
  <c r="J7" i="1"/>
  <c r="H7" i="1"/>
  <c r="AC7" i="1"/>
  <c r="AA7" i="1"/>
  <c r="Y7" i="1"/>
  <c r="W7" i="1"/>
  <c r="U7" i="1"/>
  <c r="S7" i="1"/>
  <c r="Q7" i="1"/>
  <c r="O7" i="1"/>
  <c r="M7" i="1"/>
  <c r="K7" i="1"/>
  <c r="I7" i="1"/>
  <c r="F5" i="1" l="1"/>
  <c r="G5" i="1" l="1"/>
  <c r="G6" i="1" s="1"/>
  <c r="F8" i="1"/>
  <c r="G8" i="1"/>
  <c r="H5" i="1" l="1"/>
  <c r="H8" i="1" l="1"/>
  <c r="H6" i="1"/>
  <c r="I5" i="1" l="1"/>
  <c r="I8" i="1" l="1"/>
  <c r="I6" i="1"/>
  <c r="J5" i="1" l="1"/>
  <c r="J6" i="1" s="1"/>
  <c r="K5" i="1" l="1"/>
  <c r="K6" i="1" s="1"/>
  <c r="K8" i="1"/>
  <c r="J8" i="1"/>
  <c r="L5" i="1" l="1"/>
  <c r="L6" i="1" s="1"/>
  <c r="M5" i="1" l="1"/>
  <c r="M6" i="1" s="1"/>
  <c r="M8" i="1"/>
  <c r="L8" i="1"/>
  <c r="N5" i="1" l="1"/>
  <c r="N8" i="1" s="1"/>
  <c r="N6" i="1" l="1"/>
  <c r="O5" i="1" l="1"/>
  <c r="O8" i="1" s="1"/>
  <c r="O6" i="1" l="1"/>
  <c r="P5" i="1" l="1"/>
  <c r="P8" i="1" s="1"/>
  <c r="P6" i="1" l="1"/>
  <c r="Q5" i="1" l="1"/>
  <c r="Q8" i="1" s="1"/>
  <c r="Q6" i="1" l="1"/>
  <c r="R5" i="1" l="1"/>
  <c r="R8" i="1" s="1"/>
  <c r="R6" i="1" l="1"/>
  <c r="S5" i="1" l="1"/>
  <c r="S8" i="1" s="1"/>
  <c r="S6" i="1" l="1"/>
  <c r="T5" i="1" l="1"/>
  <c r="T8" i="1" s="1"/>
  <c r="T6" i="1" l="1"/>
  <c r="U5" i="1" l="1"/>
  <c r="U8" i="1" s="1"/>
  <c r="U6" i="1" l="1"/>
  <c r="V5" i="1" s="1"/>
  <c r="V8" i="1" l="1"/>
  <c r="V6" i="1"/>
  <c r="W5" i="1"/>
  <c r="W8" i="1" s="1"/>
  <c r="W6" i="1" l="1"/>
  <c r="X5" i="1" s="1"/>
  <c r="X8" i="1" s="1"/>
  <c r="X6" i="1" l="1"/>
  <c r="Y5" i="1"/>
  <c r="Y8" i="1" s="1"/>
  <c r="Y6" i="1" l="1"/>
  <c r="Z5" i="1" s="1"/>
  <c r="Z8" i="1" l="1"/>
  <c r="Z6" i="1"/>
  <c r="AA5" i="1"/>
  <c r="AA8" i="1" s="1"/>
  <c r="AA6" i="1" l="1"/>
  <c r="AB5" i="1"/>
  <c r="AB8" i="1" s="1"/>
  <c r="AB6" i="1" l="1"/>
  <c r="AC5" i="1"/>
  <c r="AC8" i="1" s="1"/>
  <c r="AC6" i="1" l="1"/>
</calcChain>
</file>

<file path=xl/sharedStrings.xml><?xml version="1.0" encoding="utf-8"?>
<sst xmlns="http://schemas.openxmlformats.org/spreadsheetml/2006/main" count="41" uniqueCount="28">
  <si>
    <t>Type of Debt</t>
  </si>
  <si>
    <t>Credit Card</t>
  </si>
  <si>
    <t>Amount Owed</t>
  </si>
  <si>
    <t>Interest Rate</t>
  </si>
  <si>
    <t>Initial Minimum Payment</t>
  </si>
  <si>
    <t>Amount Paid</t>
  </si>
  <si>
    <t>Interest Paid</t>
  </si>
  <si>
    <t>Remaining Balance</t>
  </si>
  <si>
    <t>Amount Paid per Month</t>
  </si>
  <si>
    <t>Month:</t>
  </si>
  <si>
    <t>Total Amount Paid</t>
  </si>
  <si>
    <t>Total Interest Paid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</si>
  <si>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</si>
  <si>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</si>
  <si>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</si>
  <si>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</si>
  <si>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</si>
  <si>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</si>
  <si>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</si>
  <si>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</si>
  <si>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</si>
  <si>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</si>
  <si>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</si>
  <si>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</si>
  <si>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Speed of Interest Accrual with  going to credit card payment</t>
  </si>
  <si>
    <t>Year 1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</si>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</sst>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1" applyFont="1" applyBorder="1"/>
    <xf numFmtId="8" fontId="0" fillId="0" borderId="1" xfId="1" applyNumberFormat="1" applyFont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44" fontId="0" fillId="2" borderId="1" xfId="1" applyFont="1" applyFill="1" applyBorder="1"/>
    <xf numFmtId="10" fontId="0" fillId="2" borderId="1" xfId="0" applyNumberFormat="1" applyFill="1" applyBorder="1"/>
    <xf numFmtId="8" fontId="0" fillId="2" borderId="1" xfId="0" applyNumberFormat="1" applyFill="1" applyBorder="1"/>
    <xf numFmtId="6" fontId="0" fillId="2" borderId="1" xfId="0" applyNumberFormat="1" applyFill="1" applyBorder="1"/>
    <xf numFmtId="0" fontId="2" fillId="0" borderId="1" xfId="0" applyFont="1" applyBorder="1" applyAlignment="1">
      <alignment horizontal="center"/>
    </xf>
    <xf numFmtId="44" fontId="2" fillId="2" borderId="1" xfId="0" applyNumberFormat="1" applyFont="1" applyFill="1" applyBorder="1"/>
    <xf numFmtId="164" fontId="2" fillId="2" borderId="1" xfId="0" applyNumberFormat="1" applyFont="1" applyFill="1" applyBorder="1"/>
    <xf numFmtId="0" fontId="0" fillId="2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Remaining</a:t>
            </a:r>
            <a:r>
              <a:rPr lang="en-US" baseline="0"/>
              <a:t> Debt vs Amount Paid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Remaining Balance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Sheet1!$E$6:$AC$6</c:f>
              <c:numCache>
                <c:formatCode>_("$"* #,##0_);_("$"* \(#,##0\);_("$"* "-"??_);_(@_)</c:formatCode>
                <c:ptCount val="25"/>
                <c:pt idx="0" formatCode="_(&quot;$&quot;* #,##0.00_);_(&quot;$&quot;* \(#,##0.00\);_(&quot;$&quot;* &quot;-&quot;??_);_(@_)">
                  <c:v>484.42500000000001</c:v>
                </c:pt>
                <c:pt idx="1">
                  <c:v>468.55641125</c:v>
                </c:pt>
                <c:pt idx="2">
                  <c:v>452.3886996020625</c:v>
                </c:pt>
                <c:pt idx="3">
                  <c:v>435.9162265895614</c:v>
                </c:pt>
                <c:pt idx="4">
                  <c:v>419.13324746077461</c:v>
                </c:pt>
                <c:pt idx="5">
                  <c:v>402.0339091754102</c:v>
                </c:pt>
                <c:pt idx="6">
                  <c:v>384.61224836336669</c:v>
                </c:pt>
                <c:pt idx="7">
                  <c:v>366.86218924501617</c:v>
                </c:pt>
                <c:pt idx="8">
                  <c:v>348.7775415122847</c:v>
                </c:pt>
                <c:pt idx="9">
                  <c:v>330.35199816979127</c:v>
                </c:pt>
                <c:pt idx="10">
                  <c:v>311.57913333529183</c:v>
                </c:pt>
                <c:pt idx="11">
                  <c:v>292.45239999866209</c:v>
                </c:pt>
                <c:pt idx="12">
                  <c:v>272.96512773863685</c:v>
                </c:pt>
                <c:pt idx="13">
                  <c:v>253.11052039651017</c:v>
                </c:pt>
                <c:pt idx="14">
                  <c:v>232.88165370598438</c:v>
                </c:pt>
                <c:pt idx="15">
                  <c:v>212.27147287834219</c:v>
                </c:pt>
                <c:pt idx="16">
                  <c:v>191.27279014209896</c:v>
                </c:pt>
                <c:pt idx="17">
                  <c:v>169.87828223627753</c:v>
                </c:pt>
                <c:pt idx="18">
                  <c:v>148.08048785643135</c:v>
                </c:pt>
                <c:pt idx="19">
                  <c:v>125.87180505252508</c:v>
                </c:pt>
                <c:pt idx="20">
                  <c:v>103.24448857776517</c:v>
                </c:pt>
                <c:pt idx="21">
                  <c:v>80.190647187456037</c:v>
                </c:pt>
                <c:pt idx="22">
                  <c:v>56.702240886939585</c:v>
                </c:pt>
                <c:pt idx="23">
                  <c:v>32.771078127658399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Sheet1!$D$7</c:f>
              <c:strCache>
                <c:ptCount val="1"/>
                <c:pt idx="0">
                  <c:v>Total Amount Paid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11"/>
              <c:layout>
                <c:manualLayout>
                  <c:x val="-5.2008858358426138E-17"/>
                  <c:y val="-7.1933219432326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0921989776176345E-4"/>
                  <c:y val="-4.6242783920781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Sheet1!$E$7:$AC$7</c:f>
              <c:numCache>
                <c:formatCode>_("$"* #,##0.00_);_("$"* \(#,##0.00\);_("$"* "-"??_);_(@_)</c:formatCode>
                <c:ptCount val="25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633.38881295036481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4282464"/>
        <c:axId val="144283024"/>
        <c:axId val="0"/>
      </c:bar3DChart>
      <c:catAx>
        <c:axId val="144282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3024"/>
        <c:crosses val="autoZero"/>
        <c:auto val="1"/>
        <c:lblAlgn val="ctr"/>
        <c:lblOffset val="100"/>
        <c:noMultiLvlLbl val="0"/>
      </c:catAx>
      <c:valAx>
        <c:axId val="144283024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442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Interest</a:t>
            </a:r>
            <a:r>
              <a:rPr lang="en-US" baseline="0"/>
              <a:t> Paid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Sheet1!$D$7</c:f>
              <c:strCache>
                <c:ptCount val="1"/>
                <c:pt idx="0">
                  <c:v>Total Amount Paid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val>
            <c:numRef>
              <c:f>Sheet1!$E$7:$AC$7</c:f>
              <c:numCache>
                <c:formatCode>_("$"* #,##0.00_);_("$"* \(#,##0.00\);_("$"* "-"??_);_(@_)</c:formatCode>
                <c:ptCount val="25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633.38881295036481</c:v>
                </c:pt>
              </c:numCache>
            </c:numRef>
          </c:val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Total Interest Paid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val>
            <c:numRef>
              <c:f>Sheet1!$E$8:$AC$8</c:f>
              <c:numCache>
                <c:formatCode>_("$"* #,##0.00_);_("$"* \(#,##0.00\);_("$"* "-"??_);_(@_)</c:formatCode>
                <c:ptCount val="25"/>
                <c:pt idx="0">
                  <c:v>9.4250000000000007</c:v>
                </c:pt>
                <c:pt idx="1">
                  <c:v>18.556411250000004</c:v>
                </c:pt>
                <c:pt idx="2">
                  <c:v>27.388699602062502</c:v>
                </c:pt>
                <c:pt idx="3">
                  <c:v>35.916226589561383</c:v>
                </c:pt>
                <c:pt idx="4">
                  <c:v>44.133247460774612</c:v>
                </c:pt>
                <c:pt idx="5">
                  <c:v>52.033909175410216</c:v>
                </c:pt>
                <c:pt idx="6">
                  <c:v>59.612248363366696</c:v>
                </c:pt>
                <c:pt idx="7">
                  <c:v>66.862189245016154</c:v>
                </c:pt>
                <c:pt idx="8">
                  <c:v>73.777541512284714</c:v>
                </c:pt>
                <c:pt idx="9">
                  <c:v>80.351998169791287</c:v>
                </c:pt>
                <c:pt idx="10">
                  <c:v>86.579133335291857</c:v>
                </c:pt>
                <c:pt idx="11">
                  <c:v>92.452399998662102</c:v>
                </c:pt>
                <c:pt idx="12">
                  <c:v>97.96512773863688</c:v>
                </c:pt>
                <c:pt idx="13">
                  <c:v>103.11052039651018</c:v>
                </c:pt>
                <c:pt idx="14">
                  <c:v>107.88165370598441</c:v>
                </c:pt>
                <c:pt idx="15">
                  <c:v>112.27147287834221</c:v>
                </c:pt>
                <c:pt idx="16">
                  <c:v>116.27279014209896</c:v>
                </c:pt>
                <c:pt idx="17">
                  <c:v>119.87828223627753</c:v>
                </c:pt>
                <c:pt idx="18">
                  <c:v>123.08048785643136</c:v>
                </c:pt>
                <c:pt idx="19">
                  <c:v>125.87180505252509</c:v>
                </c:pt>
                <c:pt idx="20">
                  <c:v>128.2444885777652</c:v>
                </c:pt>
                <c:pt idx="21">
                  <c:v>130.19064718745608</c:v>
                </c:pt>
                <c:pt idx="22">
                  <c:v>131.70224088693962</c:v>
                </c:pt>
                <c:pt idx="23">
                  <c:v>132.77107812765843</c:v>
                </c:pt>
                <c:pt idx="24">
                  <c:v>133.38881295036478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85824"/>
        <c:axId val="144286384"/>
      </c:areaChart>
      <c:catAx>
        <c:axId val="1442858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6384"/>
        <c:crosses val="autoZero"/>
        <c:auto val="1"/>
        <c:lblAlgn val="ctr"/>
        <c:lblOffset val="100"/>
        <c:noMultiLvlLbl val="0"/>
      </c:catAx>
      <c:valAx>
        <c:axId val="14428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85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8</xdr:row>
      <xdr:rowOff>19049</xdr:rowOff>
    </xdr:from>
    <xdr:to>
      <xdr:col>30</xdr:col>
      <xdr:colOff>304799</xdr:colOff>
      <xdr:row>21</xdr:row>
      <xdr:rowOff>14286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7</xdr:row>
      <xdr:rowOff>180976</xdr:rowOff>
    </xdr:from>
    <xdr:to>
      <xdr:col>3</xdr:col>
      <xdr:colOff>104775</xdr:colOff>
      <xdr:row>21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4.4" x14ac:dyDescent="0.3"/>
  <cols>
    <col min="1" max="1" width="25.109375" customWidth="1"/>
    <col min="2" max="2" width="11.109375" customWidth="1"/>
    <col min="4" max="4" width="18" customWidth="1"/>
    <col min="5" max="29" width="9.5546875" customWidth="1"/>
    <col min="30" max="30" width="9.5546875" bestFit="1" customWidth="1"/>
  </cols>
  <sheetData>
    <row r="1" spans="1:30" x14ac:dyDescent="0.3">
      <c r="A1" s="7" t="s">
        <v>24</v>
      </c>
    </row>
    <row r="2" spans="1:30" x14ac:dyDescent="0.3">
      <c r="A2" s="3"/>
      <c r="B2" s="3"/>
      <c r="C2" s="3"/>
      <c r="D2" s="8"/>
      <c r="E2" s="8" t="s">
        <v>25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26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 t="s">
        <v>27</v>
      </c>
      <c r="AD2" s="7"/>
    </row>
    <row r="3" spans="1:30" x14ac:dyDescent="0.3">
      <c r="A3" s="8" t="s">
        <v>0</v>
      </c>
      <c r="B3" s="16" t="s">
        <v>1</v>
      </c>
      <c r="C3" s="3"/>
      <c r="D3" s="8" t="s">
        <v>9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17</v>
      </c>
      <c r="K3" s="13" t="s">
        <v>18</v>
      </c>
      <c r="L3" s="13" t="s">
        <v>19</v>
      </c>
      <c r="M3" s="13" t="s">
        <v>20</v>
      </c>
      <c r="N3" s="13" t="s">
        <v>21</v>
      </c>
      <c r="O3" s="13" t="s">
        <v>22</v>
      </c>
      <c r="P3" s="13" t="s">
        <v>23</v>
      </c>
      <c r="Q3" s="13" t="s">
        <v>12</v>
      </c>
      <c r="R3" s="13" t="s">
        <v>13</v>
      </c>
      <c r="S3" s="13" t="s">
        <v>14</v>
      </c>
      <c r="T3" s="13" t="s">
        <v>15</v>
      </c>
      <c r="U3" s="13" t="s">
        <v>16</v>
      </c>
      <c r="V3" s="13" t="s">
        <v>17</v>
      </c>
      <c r="W3" s="13" t="s">
        <v>18</v>
      </c>
      <c r="X3" s="13" t="s">
        <v>19</v>
      </c>
      <c r="Y3" s="13" t="s">
        <v>20</v>
      </c>
      <c r="Z3" s="13" t="s">
        <v>21</v>
      </c>
      <c r="AA3" s="13" t="s">
        <v>22</v>
      </c>
      <c r="AB3" s="13" t="s">
        <v>23</v>
      </c>
      <c r="AC3" s="13" t="s">
        <v>12</v>
      </c>
      <c r="AD3" s="7"/>
    </row>
    <row r="4" spans="1:30" x14ac:dyDescent="0.3">
      <c r="A4" s="8" t="s">
        <v>2</v>
      </c>
      <c r="B4" s="9">
        <v>500</v>
      </c>
      <c r="C4" s="3"/>
      <c r="D4" s="8" t="s">
        <v>5</v>
      </c>
      <c r="E4" s="5">
        <f>$B$7</f>
        <v>25</v>
      </c>
      <c r="F4" s="5">
        <f t="shared" ref="F4:AB4" si="0">$B$7</f>
        <v>25</v>
      </c>
      <c r="G4" s="5">
        <f t="shared" si="0"/>
        <v>25</v>
      </c>
      <c r="H4" s="5">
        <f t="shared" si="0"/>
        <v>25</v>
      </c>
      <c r="I4" s="5">
        <f t="shared" si="0"/>
        <v>25</v>
      </c>
      <c r="J4" s="5">
        <f t="shared" si="0"/>
        <v>25</v>
      </c>
      <c r="K4" s="5">
        <f t="shared" si="0"/>
        <v>25</v>
      </c>
      <c r="L4" s="5">
        <f t="shared" si="0"/>
        <v>25</v>
      </c>
      <c r="M4" s="5">
        <f t="shared" si="0"/>
        <v>25</v>
      </c>
      <c r="N4" s="5">
        <f t="shared" si="0"/>
        <v>25</v>
      </c>
      <c r="O4" s="5">
        <f t="shared" si="0"/>
        <v>25</v>
      </c>
      <c r="P4" s="5">
        <f t="shared" si="0"/>
        <v>25</v>
      </c>
      <c r="Q4" s="5">
        <f t="shared" si="0"/>
        <v>25</v>
      </c>
      <c r="R4" s="5">
        <f t="shared" si="0"/>
        <v>25</v>
      </c>
      <c r="S4" s="5">
        <f t="shared" si="0"/>
        <v>25</v>
      </c>
      <c r="T4" s="5">
        <f t="shared" si="0"/>
        <v>25</v>
      </c>
      <c r="U4" s="5">
        <f t="shared" si="0"/>
        <v>25</v>
      </c>
      <c r="V4" s="5">
        <f t="shared" si="0"/>
        <v>25</v>
      </c>
      <c r="W4" s="5">
        <f t="shared" si="0"/>
        <v>25</v>
      </c>
      <c r="X4" s="5">
        <f t="shared" si="0"/>
        <v>25</v>
      </c>
      <c r="Y4" s="5">
        <f t="shared" si="0"/>
        <v>25</v>
      </c>
      <c r="Z4" s="5">
        <f t="shared" si="0"/>
        <v>25</v>
      </c>
      <c r="AA4" s="5">
        <f t="shared" si="0"/>
        <v>25</v>
      </c>
      <c r="AB4" s="5">
        <f t="shared" si="0"/>
        <v>25</v>
      </c>
      <c r="AC4" s="4">
        <v>33.388812950364759</v>
      </c>
      <c r="AD4" s="1"/>
    </row>
    <row r="5" spans="1:30" x14ac:dyDescent="0.3">
      <c r="A5" s="8" t="s">
        <v>3</v>
      </c>
      <c r="B5" s="10">
        <v>0.22620000000000001</v>
      </c>
      <c r="C5" s="3"/>
      <c r="D5" s="8" t="s">
        <v>6</v>
      </c>
      <c r="E5" s="6">
        <f>B4*B5/12</f>
        <v>9.4250000000000007</v>
      </c>
      <c r="F5" s="6">
        <f>(E6*$B$5/12)</f>
        <v>9.1314112500000011</v>
      </c>
      <c r="G5" s="6">
        <f t="shared" ref="G5:AC5" si="1">(F6*$B$5/12)</f>
        <v>8.8322883520625002</v>
      </c>
      <c r="H5" s="6">
        <f t="shared" si="1"/>
        <v>8.5275269874988791</v>
      </c>
      <c r="I5" s="6">
        <f t="shared" si="1"/>
        <v>8.2170208712132329</v>
      </c>
      <c r="J5" s="6">
        <f t="shared" si="1"/>
        <v>7.9006617146356026</v>
      </c>
      <c r="K5" s="6">
        <f t="shared" si="1"/>
        <v>7.578339187956483</v>
      </c>
      <c r="L5" s="6">
        <f t="shared" si="1"/>
        <v>7.2499408816494624</v>
      </c>
      <c r="M5" s="6">
        <f t="shared" si="1"/>
        <v>6.9153522672685552</v>
      </c>
      <c r="N5" s="6">
        <f t="shared" si="1"/>
        <v>6.574456657506567</v>
      </c>
      <c r="O5" s="6">
        <f t="shared" si="1"/>
        <v>6.2271351655005658</v>
      </c>
      <c r="P5" s="6">
        <f t="shared" si="1"/>
        <v>5.8732666633702513</v>
      </c>
      <c r="Q5" s="6">
        <f t="shared" si="1"/>
        <v>5.5127277399747809</v>
      </c>
      <c r="R5" s="6">
        <f t="shared" si="1"/>
        <v>5.1453926578733045</v>
      </c>
      <c r="S5" s="6">
        <f t="shared" si="1"/>
        <v>4.7711333094742168</v>
      </c>
      <c r="T5" s="6">
        <f t="shared" si="1"/>
        <v>4.3898191723578055</v>
      </c>
      <c r="U5" s="6">
        <f t="shared" si="1"/>
        <v>4.0013172637567509</v>
      </c>
      <c r="V5" s="6">
        <f t="shared" si="1"/>
        <v>3.6054920941785653</v>
      </c>
      <c r="W5" s="6">
        <f t="shared" si="1"/>
        <v>3.2022056201538316</v>
      </c>
      <c r="X5" s="6">
        <f t="shared" si="1"/>
        <v>2.7913171960937309</v>
      </c>
      <c r="Y5" s="6">
        <f t="shared" si="1"/>
        <v>2.372683525240098</v>
      </c>
      <c r="Z5" s="6">
        <f t="shared" si="1"/>
        <v>1.9461586096908734</v>
      </c>
      <c r="AA5" s="6">
        <f t="shared" si="1"/>
        <v>1.5115936994835464</v>
      </c>
      <c r="AB5" s="6">
        <f t="shared" si="1"/>
        <v>1.0688372407188111</v>
      </c>
      <c r="AC5" s="6">
        <f t="shared" si="1"/>
        <v>0.61773482270636082</v>
      </c>
      <c r="AD5" s="2"/>
    </row>
    <row r="6" spans="1:30" x14ac:dyDescent="0.3">
      <c r="A6" s="8" t="s">
        <v>4</v>
      </c>
      <c r="B6" s="11">
        <f>B4*0.03</f>
        <v>15</v>
      </c>
      <c r="C6" s="3"/>
      <c r="D6" s="8" t="s">
        <v>7</v>
      </c>
      <c r="E6" s="14">
        <f>B4-E4+E5</f>
        <v>484.42500000000001</v>
      </c>
      <c r="F6" s="15">
        <f>E6-F4+F5</f>
        <v>468.55641125</v>
      </c>
      <c r="G6" s="15">
        <f t="shared" ref="G6:AC6" si="2">F6-G4+G5</f>
        <v>452.3886996020625</v>
      </c>
      <c r="H6" s="15">
        <f t="shared" si="2"/>
        <v>435.9162265895614</v>
      </c>
      <c r="I6" s="15">
        <f t="shared" si="2"/>
        <v>419.13324746077461</v>
      </c>
      <c r="J6" s="15">
        <f t="shared" si="2"/>
        <v>402.0339091754102</v>
      </c>
      <c r="K6" s="15">
        <f t="shared" si="2"/>
        <v>384.61224836336669</v>
      </c>
      <c r="L6" s="15">
        <f t="shared" si="2"/>
        <v>366.86218924501617</v>
      </c>
      <c r="M6" s="15">
        <f t="shared" si="2"/>
        <v>348.7775415122847</v>
      </c>
      <c r="N6" s="15">
        <f t="shared" si="2"/>
        <v>330.35199816979127</v>
      </c>
      <c r="O6" s="15">
        <f t="shared" si="2"/>
        <v>311.57913333529183</v>
      </c>
      <c r="P6" s="15">
        <f t="shared" si="2"/>
        <v>292.45239999866209</v>
      </c>
      <c r="Q6" s="15">
        <f t="shared" si="2"/>
        <v>272.96512773863685</v>
      </c>
      <c r="R6" s="15">
        <f t="shared" si="2"/>
        <v>253.11052039651017</v>
      </c>
      <c r="S6" s="15">
        <f t="shared" si="2"/>
        <v>232.88165370598438</v>
      </c>
      <c r="T6" s="15">
        <f t="shared" si="2"/>
        <v>212.27147287834219</v>
      </c>
      <c r="U6" s="15">
        <f t="shared" si="2"/>
        <v>191.27279014209896</v>
      </c>
      <c r="V6" s="15">
        <f t="shared" si="2"/>
        <v>169.87828223627753</v>
      </c>
      <c r="W6" s="15">
        <f t="shared" si="2"/>
        <v>148.08048785643135</v>
      </c>
      <c r="X6" s="15">
        <f t="shared" si="2"/>
        <v>125.87180505252508</v>
      </c>
      <c r="Y6" s="15">
        <f t="shared" si="2"/>
        <v>103.24448857776517</v>
      </c>
      <c r="Z6" s="15">
        <f t="shared" si="2"/>
        <v>80.190647187456037</v>
      </c>
      <c r="AA6" s="15">
        <f t="shared" si="2"/>
        <v>56.702240886939585</v>
      </c>
      <c r="AB6" s="15">
        <f t="shared" si="2"/>
        <v>32.771078127658399</v>
      </c>
      <c r="AC6" s="15">
        <f t="shared" si="2"/>
        <v>0</v>
      </c>
      <c r="AD6" s="2"/>
    </row>
    <row r="7" spans="1:30" x14ac:dyDescent="0.3">
      <c r="A7" s="8" t="s">
        <v>8</v>
      </c>
      <c r="B7" s="12">
        <v>25</v>
      </c>
      <c r="C7" s="3"/>
      <c r="D7" s="8" t="s">
        <v>10</v>
      </c>
      <c r="E7" s="6">
        <f>SUM(E4)</f>
        <v>25</v>
      </c>
      <c r="F7" s="6">
        <f>SUM($E$4:F4)</f>
        <v>50</v>
      </c>
      <c r="G7" s="6">
        <f>SUM($E$4:G4)</f>
        <v>75</v>
      </c>
      <c r="H7" s="6">
        <f>SUM($E$4:H4)</f>
        <v>100</v>
      </c>
      <c r="I7" s="6">
        <f>SUM($E$4:I4)</f>
        <v>125</v>
      </c>
      <c r="J7" s="6">
        <f>SUM($E$4:J4)</f>
        <v>150</v>
      </c>
      <c r="K7" s="6">
        <f>SUM($E$4:K4)</f>
        <v>175</v>
      </c>
      <c r="L7" s="6">
        <f>SUM($E$4:L4)</f>
        <v>200</v>
      </c>
      <c r="M7" s="6">
        <f>SUM($E$4:M4)</f>
        <v>225</v>
      </c>
      <c r="N7" s="6">
        <f>SUM($E$4:N4)</f>
        <v>250</v>
      </c>
      <c r="O7" s="6">
        <f>SUM($E$4:O4)</f>
        <v>275</v>
      </c>
      <c r="P7" s="6">
        <f>SUM($E$4:P4)</f>
        <v>300</v>
      </c>
      <c r="Q7" s="6">
        <f>SUM($E$4:Q4)</f>
        <v>325</v>
      </c>
      <c r="R7" s="6">
        <f>SUM($E$4:R4)</f>
        <v>350</v>
      </c>
      <c r="S7" s="6">
        <f>SUM($E$4:S4)</f>
        <v>375</v>
      </c>
      <c r="T7" s="6">
        <f>SUM($E$4:T4)</f>
        <v>400</v>
      </c>
      <c r="U7" s="6">
        <f>SUM($E$4:U4)</f>
        <v>425</v>
      </c>
      <c r="V7" s="6">
        <f>SUM($E$4:V4)</f>
        <v>450</v>
      </c>
      <c r="W7" s="6">
        <f>SUM($E$4:W4)</f>
        <v>475</v>
      </c>
      <c r="X7" s="6">
        <f>SUM($E$4:X4)</f>
        <v>500</v>
      </c>
      <c r="Y7" s="6">
        <f>SUM($E$4:Y4)</f>
        <v>525</v>
      </c>
      <c r="Z7" s="6">
        <f>SUM($E$4:Z4)</f>
        <v>550</v>
      </c>
      <c r="AA7" s="6">
        <f>SUM($E$4:AA4)</f>
        <v>575</v>
      </c>
      <c r="AB7" s="6">
        <f>SUM($E$4:AB4)</f>
        <v>600</v>
      </c>
      <c r="AC7" s="6">
        <f>SUM($E$4:AC4)</f>
        <v>633.38881295036481</v>
      </c>
    </row>
    <row r="8" spans="1:30" x14ac:dyDescent="0.3">
      <c r="A8" s="3"/>
      <c r="B8" s="3"/>
      <c r="C8" s="3"/>
      <c r="D8" s="8" t="s">
        <v>11</v>
      </c>
      <c r="E8" s="6">
        <f>SUM(E5)</f>
        <v>9.4250000000000007</v>
      </c>
      <c r="F8" s="6">
        <f>SUM($E$5:F5)</f>
        <v>18.556411250000004</v>
      </c>
      <c r="G8" s="6">
        <f>SUM($E$5:G5)</f>
        <v>27.388699602062502</v>
      </c>
      <c r="H8" s="6">
        <f>SUM($E$5:H5)</f>
        <v>35.916226589561383</v>
      </c>
      <c r="I8" s="6">
        <f>SUM($E$5:I5)</f>
        <v>44.133247460774612</v>
      </c>
      <c r="J8" s="6">
        <f>SUM($E$5:J5)</f>
        <v>52.033909175410216</v>
      </c>
      <c r="K8" s="6">
        <f>SUM($E$5:K5)</f>
        <v>59.612248363366696</v>
      </c>
      <c r="L8" s="6">
        <f>SUM($E$5:L5)</f>
        <v>66.862189245016154</v>
      </c>
      <c r="M8" s="6">
        <f>SUM($E$5:M5)</f>
        <v>73.777541512284714</v>
      </c>
      <c r="N8" s="6">
        <f>SUM($E$5:N5)</f>
        <v>80.351998169791287</v>
      </c>
      <c r="O8" s="6">
        <f>SUM($E$5:O5)</f>
        <v>86.579133335291857</v>
      </c>
      <c r="P8" s="6">
        <f>SUM($E$5:P5)</f>
        <v>92.452399998662102</v>
      </c>
      <c r="Q8" s="6">
        <f>SUM($E$5:Q5)</f>
        <v>97.96512773863688</v>
      </c>
      <c r="R8" s="6">
        <f>SUM($E$5:R5)</f>
        <v>103.11052039651018</v>
      </c>
      <c r="S8" s="6">
        <f>SUM($E$5:S5)</f>
        <v>107.88165370598441</v>
      </c>
      <c r="T8" s="6">
        <f>SUM($E$5:T5)</f>
        <v>112.27147287834221</v>
      </c>
      <c r="U8" s="6">
        <f>SUM($E$5:U5)</f>
        <v>116.27279014209896</v>
      </c>
      <c r="V8" s="6">
        <f>SUM($E$5:V5)</f>
        <v>119.87828223627753</v>
      </c>
      <c r="W8" s="6">
        <f>SUM($E$5:W5)</f>
        <v>123.08048785643136</v>
      </c>
      <c r="X8" s="6">
        <f>SUM($E$5:X5)</f>
        <v>125.87180505252509</v>
      </c>
      <c r="Y8" s="6">
        <f>SUM($E$5:Y5)</f>
        <v>128.2444885777652</v>
      </c>
      <c r="Z8" s="6">
        <f>SUM($E$5:Z5)</f>
        <v>130.19064718745608</v>
      </c>
      <c r="AA8" s="6">
        <f>SUM($E$5:AA5)</f>
        <v>131.70224088693962</v>
      </c>
      <c r="AB8" s="6">
        <f>SUM($E$5:AB5)</f>
        <v>132.77107812765843</v>
      </c>
      <c r="AC8" s="6">
        <f>SUM($E$5:AC5)</f>
        <v>133.38881295036478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 Horne</dc:creator>
  <cp:lastModifiedBy>Sheaffer, Beth</cp:lastModifiedBy>
  <dcterms:created xsi:type="dcterms:W3CDTF">2016-09-15T14:21:43Z</dcterms:created>
  <dcterms:modified xsi:type="dcterms:W3CDTF">2017-05-16T20:39:32Z</dcterms:modified>
</cp:coreProperties>
</file>