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3 Class of 2027 prosp/"/>
    </mc:Choice>
  </mc:AlternateContent>
  <xr:revisionPtr revIDLastSave="102" documentId="8_{2C2D94D8-B21A-428D-BC4B-EF8E5D613C0F}" xr6:coauthVersionLast="47" xr6:coauthVersionMax="47" xr10:uidLastSave="{4AF1A9F5-CCF6-468D-A116-BD336159E1AB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7" i="1" l="1"/>
  <c r="P43" i="1"/>
  <c r="P36" i="1"/>
  <c r="P5" i="1" l="1"/>
  <c r="P3" i="1"/>
  <c r="C54" i="1"/>
  <c r="P62" i="1" l="1"/>
  <c r="C3" i="1"/>
  <c r="C48" i="1"/>
  <c r="C38" i="1"/>
  <c r="C31" i="1"/>
  <c r="C23" i="1"/>
  <c r="C16" i="1"/>
</calcChain>
</file>

<file path=xl/sharedStrings.xml><?xml version="1.0" encoding="utf-8"?>
<sst xmlns="http://schemas.openxmlformats.org/spreadsheetml/2006/main" count="160" uniqueCount="101">
  <si>
    <t>First Year</t>
  </si>
  <si>
    <t>☐</t>
  </si>
  <si>
    <t>Intro to Engineering Design (F)</t>
  </si>
  <si>
    <t>Mathematics 171</t>
  </si>
  <si>
    <t>Core Foundations</t>
  </si>
  <si>
    <t>Spring(17)</t>
  </si>
  <si>
    <t>Engineering 205</t>
  </si>
  <si>
    <t>Mathematics 172</t>
  </si>
  <si>
    <t>Calculus II (F,S)</t>
  </si>
  <si>
    <t>Foundations of Christianity I</t>
  </si>
  <si>
    <t>Core Comp and Skills</t>
  </si>
  <si>
    <t>Foundational Writing</t>
  </si>
  <si>
    <t>Second Year</t>
  </si>
  <si>
    <t>Foundations of Christianity II</t>
  </si>
  <si>
    <t>Health and Movement</t>
  </si>
  <si>
    <t>Engineering 295</t>
  </si>
  <si>
    <t>Engineering 20X ★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</si>
  <si>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</si>
  <si>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</si>
  <si>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</si>
  <si>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</si>
  <si>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</si>
  <si>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</si>
  <si>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</si>
  <si>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</si>
  <si>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</si>
  <si>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319</t>
  </si>
  <si>
    <t>Interdisciplinary 102</t>
  </si>
  <si>
    <t>Engineering 328</t>
  </si>
  <si>
    <t>Intermediate Thermal/Fluid Sciences &amp; Design (S)</t>
  </si>
  <si>
    <t xml:space="preserve">Fourth Year </t>
  </si>
  <si>
    <t>Engineering 339</t>
  </si>
  <si>
    <t>Engineering Elective</t>
  </si>
  <si>
    <t>Business 357</t>
  </si>
  <si>
    <t>Business Aspects for Engineers (F)</t>
  </si>
  <si>
    <t xml:space="preserve">Engineering 340 </t>
  </si>
  <si>
    <t xml:space="preserve">Senior Design Project (S) 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</si>
  <si>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</si>
  <si>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</si>
  <si>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</si>
  <si>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</si>
  <si>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</si>
  <si>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</si>
  <si>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</si>
  <si>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</si>
  <si>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</si>
  <si>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</si>
  <si>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</si>
  <si>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CORE 100: Community and Commitments</t>
  </si>
  <si>
    <t>Engineering 101 + 101L</t>
  </si>
  <si>
    <t>Chemistry 101 + 101L</t>
  </si>
  <si>
    <t>Physics 133 + 133L</t>
  </si>
  <si>
    <t>Physics 235 + 235L</t>
  </si>
  <si>
    <t>General Chemistry I (F,S)</t>
  </si>
  <si>
    <t>Introductory Physics: Mechanics and Gravity (S)</t>
  </si>
  <si>
    <t>Introductory Physics: Electricity and Magnetism (F)</t>
  </si>
  <si>
    <t>Applied Computing (F) (CS 106 or 108 may be substituted but each is 4 SH)</t>
  </si>
  <si>
    <t>Engineering 306</t>
  </si>
  <si>
    <t>Environmental Engineering (F)</t>
  </si>
  <si>
    <t>Engineering 308</t>
  </si>
  <si>
    <t>Environmental Engineering Design (S)</t>
  </si>
  <si>
    <t>Engineering 320</t>
  </si>
  <si>
    <t>Hydraulic Engineering (F)</t>
  </si>
  <si>
    <t>Thermal Systems Design (F)</t>
  </si>
  <si>
    <t>Interdisciplinary 184</t>
  </si>
  <si>
    <t>Internship Workshop (F, S)</t>
  </si>
  <si>
    <t>Economics 233</t>
  </si>
  <si>
    <t>The Economics of Energy and Sustainability (F) (ES tag)</t>
  </si>
  <si>
    <t>One of ENGR 315 (F), ENGR 318 (S), ENGR 321 (S), or ENGR 342 (S)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</si>
  <si>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rFont val="Calibri"/>
        <family val="2"/>
        <scheme val="minor"/>
      </rPr>
      <t xml:space="preserve"> (2 SH minimum)</t>
    </r>
  </si>
  <si>
    <t>Core Knowledge and Understanding (see Core Options sheet) - D&amp;D or GR&amp;C tag</t>
  </si>
  <si>
    <t>Introduction to Thermal/Fluid Sciences (F)</t>
  </si>
  <si>
    <t>Principles of Materials Science (S)</t>
  </si>
  <si>
    <t>Computer Sci 104 + 104L</t>
  </si>
  <si>
    <t>K&amp;U</t>
  </si>
  <si>
    <t>Sci</t>
  </si>
  <si>
    <t>Math</t>
  </si>
  <si>
    <t>Arts</t>
  </si>
  <si>
    <t>SS</t>
  </si>
  <si>
    <t>Hum</t>
  </si>
  <si>
    <t>SS/Hum</t>
  </si>
  <si>
    <t>Core Knowledge and Understanding (see Core Options sheet - 26 SH of total K&amp;U minimum)</t>
  </si>
  <si>
    <t>Senior Design Project (F)</t>
  </si>
  <si>
    <t>Sustainability-related Internship Experience (optional for Sustainability Certificate, ENGR 385 optional)</t>
  </si>
  <si>
    <t>or Engineering 303</t>
  </si>
  <si>
    <t>Chemical Engineering Principles and Thermodynamics (F)</t>
  </si>
  <si>
    <t>or Engineering 312</t>
  </si>
  <si>
    <t>Chemical Engineering Thermodynamics (S)</t>
  </si>
  <si>
    <t>Fluid Dynamics and Heat Transfer (S)</t>
  </si>
  <si>
    <t xml:space="preserve">BSE: Energy, Environment, and Sustainability Engineering Concentration Model Program </t>
  </si>
  <si>
    <t>(Starting Fall 2023 or Later)</t>
  </si>
  <si>
    <t>Engineering 330</t>
  </si>
  <si>
    <t>or Engineering 333</t>
  </si>
  <si>
    <t>Engineering 354</t>
  </si>
  <si>
    <t>Sustainability Engineering (S)</t>
  </si>
  <si>
    <r>
      <rPr>
        <sz val="16"/>
        <rFont val="Calibri"/>
        <family val="2"/>
        <scheme val="minor"/>
      </rPr>
      <t xml:space="preserve">Elective:  </t>
    </r>
    <r>
      <rPr>
        <sz val="16"/>
        <color rgb="FF00B050"/>
        <rFont val="Calibri"/>
        <family val="2"/>
        <scheme val="minor"/>
      </rPr>
      <t>Basic Science,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Advanced Math,</t>
    </r>
    <r>
      <rPr>
        <sz val="16"/>
        <color rgb="FF0070C0"/>
        <rFont val="Calibri"/>
        <family val="2"/>
        <scheme val="minor"/>
      </rPr>
      <t xml:space="preserve"> Engineering,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  <r>
      <rPr>
        <sz val="16"/>
        <color theme="1"/>
        <rFont val="Calibri"/>
        <family val="2"/>
        <scheme val="minor"/>
      </rPr>
      <t xml:space="preserve"> (2 SH minimum)</t>
    </r>
  </si>
  <si>
    <t>Revised Feb 2023</t>
  </si>
  <si>
    <t>Sustainability Challenges (or CS 104)</t>
  </si>
  <si>
    <t>Oral Rhetoric for Engineers</t>
  </si>
  <si>
    <t>Engineering 384</t>
  </si>
  <si>
    <t>Sustainability Analysis (required for the Sustainability Designation)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</si>
</sst>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7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3" fillId="4" borderId="0" xfId="0" applyFont="1" applyFill="1"/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7" xfId="0" applyFont="1" applyFill="1" applyBorder="1"/>
    <xf numFmtId="0" fontId="13" fillId="4" borderId="7" xfId="0" applyFont="1" applyFill="1" applyBorder="1"/>
    <xf numFmtId="0" fontId="13" fillId="3" borderId="0" xfId="0" applyFont="1" applyFill="1"/>
    <xf numFmtId="0" fontId="6" fillId="7" borderId="6" xfId="0" applyFont="1" applyFill="1" applyBorder="1" applyAlignment="1">
      <alignment horizontal="center" vertical="center" textRotation="90"/>
    </xf>
    <xf numFmtId="0" fontId="1" fillId="7" borderId="8" xfId="0" applyFont="1" applyFill="1" applyBorder="1"/>
    <xf numFmtId="0" fontId="1" fillId="4" borderId="7" xfId="0" applyFont="1" applyFill="1" applyBorder="1" applyAlignment="1">
      <alignment vertical="center"/>
    </xf>
    <xf numFmtId="0" fontId="12" fillId="3" borderId="0" xfId="0" quotePrefix="1" applyFont="1" applyFill="1" applyAlignment="1">
      <alignment horizontal="center"/>
    </xf>
    <xf numFmtId="0" fontId="12" fillId="3" borderId="8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0" xfId="0" applyFont="1" applyFill="1"/>
    <xf numFmtId="0" fontId="12" fillId="0" borderId="0" xfId="0" applyFont="1"/>
    <xf numFmtId="0" fontId="19" fillId="0" borderId="0" xfId="0" applyFo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8" fillId="3" borderId="0" xfId="0" applyFont="1" applyFill="1"/>
    <xf numFmtId="0" fontId="8" fillId="4" borderId="7" xfId="0" applyFont="1" applyFill="1" applyBorder="1" applyAlignment="1">
      <alignment horizontal="center"/>
    </xf>
    <xf numFmtId="0" fontId="8" fillId="4" borderId="7" xfId="0" applyFont="1" applyFill="1" applyBorder="1"/>
    <xf numFmtId="0" fontId="21" fillId="3" borderId="0" xfId="0" applyFont="1" applyFill="1" applyAlignment="1">
      <alignment horizontal="center"/>
    </xf>
    <xf numFmtId="0" fontId="21" fillId="3" borderId="0" xfId="0" applyFont="1" applyFill="1"/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11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22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12" fillId="4" borderId="0" xfId="0" applyFont="1" applyFill="1" applyBorder="1"/>
    <xf numFmtId="0" fontId="0" fillId="0" borderId="0" xfId="0" applyFill="1" applyBorder="1"/>
    <xf numFmtId="0" fontId="12" fillId="0" borderId="0" xfId="0" applyFont="1" applyFill="1" applyBorder="1"/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CC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389162</xdr:colOff>
      <xdr:row>3</xdr:row>
      <xdr:rowOff>14062</xdr:rowOff>
    </xdr:from>
    <xdr:to>
      <xdr:col>13</xdr:col>
      <xdr:colOff>458317</xdr:colOff>
      <xdr:row>9</xdr:row>
      <xdr:rowOff>141515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97533" y="874033"/>
          <a:ext cx="3770298" cy="16296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 (offered fall and spring):</a:t>
          </a:r>
        </a:p>
        <a:p>
          <a:r>
            <a:rPr lang="en-US" sz="1350" baseline="0"/>
            <a:t>  ENGR 202* - Statics and </a:t>
          </a:r>
          <a:r>
            <a:rPr lang="en-US" sz="1350" baseline="0">
              <a:solidFill>
                <a:schemeClr val="tx1"/>
              </a:solidFill>
            </a:rPr>
            <a:t>Dynamics</a:t>
          </a:r>
        </a:p>
        <a:p>
          <a:r>
            <a:rPr lang="en-US" sz="1350" baseline="0"/>
            <a:t>  ENGR 204 - Intro to Circuit Anal. and Electronics</a:t>
          </a:r>
        </a:p>
        <a:p>
          <a:r>
            <a:rPr lang="en-US" sz="1350" baseline="0"/>
            <a:t>     with Laboratory</a:t>
          </a:r>
        </a:p>
        <a:p>
          <a:r>
            <a:rPr lang="en-US" sz="135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1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10</xdr:col>
      <xdr:colOff>98788</xdr:colOff>
      <xdr:row>30</xdr:row>
      <xdr:rowOff>189834</xdr:rowOff>
    </xdr:from>
    <xdr:to>
      <xdr:col>13</xdr:col>
      <xdr:colOff>287655</xdr:colOff>
      <xdr:row>43</xdr:row>
      <xdr:rowOff>149679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120324" y="7673763"/>
          <a:ext cx="2025831" cy="3334416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(Calvin Core) may be taken in any semester. ECON should be taken prior to BUS 357. See Core Options sheet.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29</xdr:row>
      <xdr:rowOff>8468</xdr:rowOff>
    </xdr:from>
    <xdr:to>
      <xdr:col>6</xdr:col>
      <xdr:colOff>338816</xdr:colOff>
      <xdr:row>29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63</xdr:row>
      <xdr:rowOff>193526</xdr:rowOff>
    </xdr:from>
    <xdr:to>
      <xdr:col>13</xdr:col>
      <xdr:colOff>453477</xdr:colOff>
      <xdr:row>66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8"/>
  <sheetViews>
    <sheetView tabSelected="1" zoomScale="70" zoomScaleNormal="70" zoomScalePageLayoutView="150" workbookViewId="0">
      <selection sqref="A1:N67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28" customWidth="1"/>
    <col min="5" max="5" width="5.33203125" style="1" customWidth="1"/>
    <col min="6" max="6" width="32.6640625" customWidth="1"/>
    <col min="7" max="7" width="47.44140625" customWidth="1"/>
    <col min="10" max="10" width="9.44140625" customWidth="1"/>
  </cols>
  <sheetData>
    <row r="1" spans="1:28" ht="25.05" customHeight="1" x14ac:dyDescent="0.55000000000000004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2" t="s">
        <v>74</v>
      </c>
    </row>
    <row r="2" spans="1:28" ht="25.05" customHeight="1" x14ac:dyDescent="0.5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28" x14ac:dyDescent="0.4">
      <c r="A3" s="106" t="s">
        <v>0</v>
      </c>
      <c r="B3" s="9"/>
      <c r="C3" s="97" t="str">
        <f>"Fall ("&amp;SUM(E3:E7)&amp;")"</f>
        <v>Fall (16)</v>
      </c>
      <c r="D3" s="30" t="s">
        <v>1</v>
      </c>
      <c r="E3" s="31">
        <v>4</v>
      </c>
      <c r="F3" s="32" t="s">
        <v>50</v>
      </c>
      <c r="G3" s="32" t="s">
        <v>53</v>
      </c>
      <c r="H3" s="32"/>
      <c r="I3" s="32"/>
      <c r="J3" s="32"/>
      <c r="K3" s="32"/>
      <c r="L3" s="32"/>
      <c r="M3" s="32"/>
      <c r="N3" s="33"/>
      <c r="P3">
        <f>E3</f>
        <v>4</v>
      </c>
      <c r="Q3" t="s">
        <v>75</v>
      </c>
    </row>
    <row r="4" spans="1:28" x14ac:dyDescent="0.4">
      <c r="A4" s="106"/>
      <c r="B4" s="9"/>
      <c r="C4" s="98"/>
      <c r="D4" s="34" t="s">
        <v>1</v>
      </c>
      <c r="E4" s="35">
        <v>4</v>
      </c>
      <c r="F4" s="36" t="s">
        <v>49</v>
      </c>
      <c r="G4" s="36" t="s">
        <v>2</v>
      </c>
      <c r="H4" s="36"/>
      <c r="I4" s="36"/>
      <c r="J4" s="36"/>
      <c r="K4" s="36"/>
      <c r="L4" s="36"/>
      <c r="M4" s="36"/>
      <c r="N4" s="37"/>
    </row>
    <row r="5" spans="1:28" x14ac:dyDescent="0.4">
      <c r="A5" s="106"/>
      <c r="B5" s="9"/>
      <c r="C5" s="98"/>
      <c r="D5" s="34" t="s">
        <v>1</v>
      </c>
      <c r="E5" s="35">
        <v>4</v>
      </c>
      <c r="F5" s="36" t="s">
        <v>3</v>
      </c>
      <c r="G5" s="36" t="s">
        <v>47</v>
      </c>
      <c r="H5" s="36"/>
      <c r="I5" s="36"/>
      <c r="J5" s="36"/>
      <c r="K5" s="36"/>
      <c r="L5" s="36"/>
      <c r="M5" s="36"/>
      <c r="N5" s="37"/>
      <c r="P5">
        <f>E5</f>
        <v>4</v>
      </c>
      <c r="Q5" t="s">
        <v>76</v>
      </c>
    </row>
    <row r="6" spans="1:28" x14ac:dyDescent="0.4">
      <c r="A6" s="106"/>
      <c r="B6" s="9"/>
      <c r="C6" s="98"/>
      <c r="D6" s="34" t="s">
        <v>1</v>
      </c>
      <c r="E6" s="81">
        <v>2</v>
      </c>
      <c r="F6" s="39" t="s">
        <v>4</v>
      </c>
      <c r="G6" s="39" t="s">
        <v>48</v>
      </c>
      <c r="H6" s="36"/>
      <c r="I6" s="36"/>
      <c r="J6" s="36"/>
      <c r="K6" s="36"/>
      <c r="L6" s="36"/>
      <c r="M6" s="36"/>
      <c r="N6" s="37"/>
    </row>
    <row r="7" spans="1:28" x14ac:dyDescent="0.4">
      <c r="A7" s="106"/>
      <c r="B7" s="9"/>
      <c r="C7" s="99"/>
      <c r="D7" s="40" t="s">
        <v>1</v>
      </c>
      <c r="E7" s="83">
        <v>2</v>
      </c>
      <c r="F7" s="84" t="s">
        <v>64</v>
      </c>
      <c r="G7" s="84" t="s">
        <v>97</v>
      </c>
      <c r="H7" s="41"/>
      <c r="I7" s="41"/>
      <c r="J7" s="41"/>
      <c r="K7" s="41"/>
      <c r="L7" s="41"/>
      <c r="M7" s="41"/>
      <c r="N7" s="42"/>
    </row>
    <row r="8" spans="1:28" ht="11.4" customHeight="1" x14ac:dyDescent="0.4">
      <c r="A8" s="106"/>
      <c r="B8" s="9"/>
      <c r="C8" s="14"/>
      <c r="D8" s="27"/>
      <c r="E8" s="17"/>
      <c r="F8" s="18"/>
      <c r="G8" s="18"/>
      <c r="H8" s="20"/>
      <c r="I8" s="12"/>
      <c r="J8" s="20"/>
      <c r="K8" s="12"/>
      <c r="L8" s="12"/>
      <c r="M8" s="12"/>
      <c r="N8" s="12"/>
    </row>
    <row r="9" spans="1:28" x14ac:dyDescent="0.4">
      <c r="A9" s="106"/>
      <c r="B9" s="9"/>
      <c r="C9" s="100" t="s">
        <v>5</v>
      </c>
      <c r="D9" s="43" t="s">
        <v>1</v>
      </c>
      <c r="E9" s="44">
        <v>4</v>
      </c>
      <c r="F9" s="45" t="s">
        <v>6</v>
      </c>
      <c r="G9" s="45" t="s">
        <v>72</v>
      </c>
      <c r="H9" s="45"/>
      <c r="I9" s="45"/>
      <c r="J9" s="45"/>
      <c r="K9" s="45"/>
      <c r="L9" s="45"/>
      <c r="M9" s="45"/>
      <c r="N9" s="46"/>
    </row>
    <row r="10" spans="1:28" x14ac:dyDescent="0.4">
      <c r="A10" s="106"/>
      <c r="B10" s="9"/>
      <c r="C10" s="101"/>
      <c r="D10" s="47" t="s">
        <v>1</v>
      </c>
      <c r="E10" s="48">
        <v>4</v>
      </c>
      <c r="F10" s="49" t="s">
        <v>7</v>
      </c>
      <c r="G10" s="49" t="s">
        <v>8</v>
      </c>
      <c r="H10" s="49"/>
      <c r="I10" s="49"/>
      <c r="J10" s="49"/>
      <c r="K10" s="49"/>
      <c r="L10" s="49"/>
      <c r="M10" s="49"/>
      <c r="N10" s="50"/>
    </row>
    <row r="11" spans="1:28" x14ac:dyDescent="0.4">
      <c r="A11" s="106"/>
      <c r="B11" s="9"/>
      <c r="C11" s="101"/>
      <c r="D11" s="47" t="s">
        <v>1</v>
      </c>
      <c r="E11" s="48">
        <v>4</v>
      </c>
      <c r="F11" s="49" t="s">
        <v>51</v>
      </c>
      <c r="G11" s="49" t="s">
        <v>54</v>
      </c>
      <c r="H11" s="49"/>
      <c r="I11" s="49"/>
      <c r="J11" s="49"/>
      <c r="K11" s="49"/>
      <c r="L11" s="49"/>
      <c r="M11" s="49"/>
      <c r="N11" s="50"/>
      <c r="P11">
        <v>2</v>
      </c>
      <c r="Q11" t="s">
        <v>75</v>
      </c>
      <c r="U11" s="108"/>
      <c r="V11" s="108"/>
      <c r="W11" s="108"/>
      <c r="X11" s="108"/>
      <c r="Y11" s="108"/>
      <c r="Z11" s="108"/>
      <c r="AA11" s="108"/>
      <c r="AB11" s="108"/>
    </row>
    <row r="12" spans="1:28" x14ac:dyDescent="0.4">
      <c r="A12" s="106"/>
      <c r="B12" s="9"/>
      <c r="C12" s="101"/>
      <c r="D12" s="47" t="s">
        <v>1</v>
      </c>
      <c r="E12" s="71">
        <v>4</v>
      </c>
      <c r="F12" s="52" t="s">
        <v>10</v>
      </c>
      <c r="G12" s="52" t="s">
        <v>11</v>
      </c>
      <c r="H12" s="49"/>
      <c r="I12" s="49"/>
      <c r="J12" s="49"/>
      <c r="K12" s="49"/>
      <c r="L12" s="49"/>
      <c r="M12" s="49"/>
      <c r="N12" s="50"/>
      <c r="U12" s="109"/>
      <c r="V12" s="109"/>
      <c r="W12" s="108"/>
      <c r="X12" s="108"/>
      <c r="Y12" s="108"/>
      <c r="Z12" s="108"/>
      <c r="AA12" s="108"/>
      <c r="AB12" s="108"/>
    </row>
    <row r="13" spans="1:28" x14ac:dyDescent="0.4">
      <c r="A13" s="106"/>
      <c r="B13" s="9"/>
      <c r="C13" s="102"/>
      <c r="D13" s="53" t="s">
        <v>1</v>
      </c>
      <c r="E13" s="54">
        <v>1</v>
      </c>
      <c r="F13" s="55" t="s">
        <v>10</v>
      </c>
      <c r="G13" s="55" t="s">
        <v>14</v>
      </c>
      <c r="H13" s="56"/>
      <c r="I13" s="56"/>
      <c r="J13" s="56"/>
      <c r="K13" s="56"/>
      <c r="L13" s="56"/>
      <c r="M13" s="56"/>
      <c r="N13" s="57"/>
      <c r="U13" s="108"/>
      <c r="V13" s="108"/>
      <c r="W13" s="108"/>
      <c r="X13" s="108"/>
      <c r="Y13" s="108"/>
      <c r="Z13" s="108"/>
      <c r="AA13" s="108"/>
      <c r="AB13" s="108"/>
    </row>
    <row r="14" spans="1:28" ht="3" customHeight="1" x14ac:dyDescent="0.4">
      <c r="A14" s="3"/>
      <c r="B14" s="3"/>
      <c r="C14" s="15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  <c r="U14" s="108"/>
      <c r="V14" s="108"/>
      <c r="W14" s="108"/>
      <c r="X14" s="108"/>
      <c r="Y14" s="108"/>
      <c r="Z14" s="108"/>
      <c r="AA14" s="108"/>
      <c r="AB14" s="108"/>
    </row>
    <row r="15" spans="1:28" x14ac:dyDescent="0.4">
      <c r="E15" s="6"/>
      <c r="F15" s="7"/>
      <c r="G15" s="8"/>
      <c r="U15" s="108"/>
      <c r="V15" s="108"/>
      <c r="W15" s="108"/>
      <c r="X15" s="108"/>
      <c r="Y15" s="108"/>
      <c r="Z15" s="108"/>
      <c r="AA15" s="108"/>
      <c r="AB15" s="108"/>
    </row>
    <row r="16" spans="1:28" x14ac:dyDescent="0.4">
      <c r="A16" s="106" t="s">
        <v>12</v>
      </c>
      <c r="B16" s="9"/>
      <c r="C16" s="97" t="str">
        <f>"Fall ("&amp;SUM(E16:E21)&amp;")"</f>
        <v>Fall (18)</v>
      </c>
      <c r="D16" s="30" t="s">
        <v>1</v>
      </c>
      <c r="E16" s="31">
        <v>4</v>
      </c>
      <c r="F16" s="32" t="s">
        <v>16</v>
      </c>
      <c r="G16" s="32"/>
      <c r="H16" s="32"/>
      <c r="I16" s="32"/>
      <c r="J16" s="32"/>
      <c r="K16" s="32"/>
      <c r="L16" s="32"/>
      <c r="M16" s="32"/>
      <c r="N16" s="33"/>
      <c r="U16" s="108"/>
      <c r="V16" s="108"/>
      <c r="W16" s="108"/>
      <c r="X16" s="108"/>
      <c r="Y16" s="108"/>
      <c r="Z16" s="108"/>
      <c r="AA16" s="108"/>
      <c r="AB16" s="108"/>
    </row>
    <row r="17" spans="1:21" x14ac:dyDescent="0.4">
      <c r="A17" s="106"/>
      <c r="B17" s="9"/>
      <c r="C17" s="98"/>
      <c r="D17" s="34" t="s">
        <v>1</v>
      </c>
      <c r="E17" s="35">
        <v>4</v>
      </c>
      <c r="F17" s="36" t="s">
        <v>45</v>
      </c>
      <c r="G17" s="36" t="s">
        <v>46</v>
      </c>
      <c r="H17" s="36"/>
      <c r="I17" s="36"/>
      <c r="J17" s="36"/>
      <c r="K17" s="36"/>
      <c r="L17" s="36"/>
      <c r="M17" s="36"/>
      <c r="N17" s="37"/>
    </row>
    <row r="18" spans="1:21" x14ac:dyDescent="0.4">
      <c r="A18" s="106"/>
      <c r="B18" s="9"/>
      <c r="C18" s="98"/>
      <c r="D18" s="34" t="s">
        <v>1</v>
      </c>
      <c r="E18" s="35">
        <v>4</v>
      </c>
      <c r="F18" s="36" t="s">
        <v>52</v>
      </c>
      <c r="G18" s="36" t="s">
        <v>55</v>
      </c>
      <c r="H18" s="36"/>
      <c r="I18" s="36"/>
      <c r="J18" s="36"/>
      <c r="K18" s="36"/>
      <c r="L18" s="36"/>
      <c r="M18" s="36"/>
      <c r="N18" s="37"/>
    </row>
    <row r="19" spans="1:21" x14ac:dyDescent="0.4">
      <c r="A19" s="106"/>
      <c r="B19" s="9"/>
      <c r="C19" s="98"/>
      <c r="D19" s="34" t="s">
        <v>1</v>
      </c>
      <c r="E19" s="35">
        <v>2</v>
      </c>
      <c r="F19" s="36" t="s">
        <v>73</v>
      </c>
      <c r="G19" s="36" t="s">
        <v>56</v>
      </c>
      <c r="H19" s="35"/>
      <c r="I19" s="35"/>
      <c r="J19" s="35"/>
      <c r="K19" s="35"/>
      <c r="L19" s="35"/>
      <c r="M19" s="35"/>
      <c r="N19" s="37"/>
    </row>
    <row r="20" spans="1:21" x14ac:dyDescent="0.4">
      <c r="A20" s="106"/>
      <c r="B20" s="9"/>
      <c r="C20" s="98"/>
      <c r="D20" s="34" t="s">
        <v>1</v>
      </c>
      <c r="E20" s="38">
        <v>4</v>
      </c>
      <c r="F20" s="39" t="s">
        <v>4</v>
      </c>
      <c r="G20" s="39" t="s">
        <v>9</v>
      </c>
      <c r="H20" s="58"/>
      <c r="I20" s="58"/>
      <c r="J20" s="58"/>
      <c r="K20" s="36"/>
      <c r="L20" s="36"/>
      <c r="M20" s="36"/>
      <c r="N20" s="37"/>
    </row>
    <row r="21" spans="1:21" x14ac:dyDescent="0.4">
      <c r="A21" s="106"/>
      <c r="B21" s="9"/>
      <c r="C21" s="99"/>
      <c r="D21" s="40" t="s">
        <v>1</v>
      </c>
      <c r="E21" s="89">
        <v>0</v>
      </c>
      <c r="F21" s="41" t="s">
        <v>15</v>
      </c>
      <c r="G21" s="41" t="s">
        <v>65</v>
      </c>
      <c r="H21" s="41"/>
      <c r="I21" s="41"/>
      <c r="J21" s="41"/>
      <c r="K21" s="41"/>
      <c r="L21" s="41"/>
      <c r="M21" s="41"/>
      <c r="N21" s="42"/>
      <c r="T21" s="90"/>
      <c r="U21" s="76"/>
    </row>
    <row r="22" spans="1:21" ht="10.199999999999999" customHeight="1" x14ac:dyDescent="0.4">
      <c r="A22" s="106"/>
      <c r="B22" s="9"/>
      <c r="C22" s="14"/>
      <c r="D22" s="27"/>
      <c r="E22" s="73"/>
      <c r="F22" s="74"/>
      <c r="G22" s="74"/>
      <c r="H22" s="74"/>
      <c r="I22" s="74"/>
      <c r="J22" s="12"/>
      <c r="K22" s="12"/>
      <c r="L22" s="12"/>
      <c r="M22" s="12"/>
      <c r="N22" s="12"/>
    </row>
    <row r="23" spans="1:21" x14ac:dyDescent="0.4">
      <c r="A23" s="106"/>
      <c r="B23" s="9"/>
      <c r="C23" s="100" t="str">
        <f>"Spring ("&amp;SUM(E23:E28)&amp;")"</f>
        <v>Spring (16)</v>
      </c>
      <c r="D23" s="43" t="s">
        <v>1</v>
      </c>
      <c r="E23" s="44">
        <v>4</v>
      </c>
      <c r="F23" s="45" t="s">
        <v>16</v>
      </c>
      <c r="G23" s="45"/>
      <c r="H23" s="45"/>
      <c r="I23" s="45"/>
      <c r="J23" s="45"/>
      <c r="K23" s="45"/>
      <c r="L23" s="45"/>
      <c r="M23" s="45"/>
      <c r="N23" s="46"/>
    </row>
    <row r="24" spans="1:21" x14ac:dyDescent="0.4">
      <c r="A24" s="106"/>
      <c r="B24" s="9"/>
      <c r="C24" s="101"/>
      <c r="D24" s="47" t="s">
        <v>1</v>
      </c>
      <c r="E24" s="48">
        <v>4</v>
      </c>
      <c r="F24" s="49" t="s">
        <v>16</v>
      </c>
      <c r="G24" s="49"/>
      <c r="H24" s="49"/>
      <c r="I24" s="49"/>
      <c r="J24" s="49"/>
      <c r="K24" s="49"/>
      <c r="L24" s="49"/>
      <c r="M24" s="49"/>
      <c r="N24" s="50"/>
    </row>
    <row r="25" spans="1:21" x14ac:dyDescent="0.4">
      <c r="A25" s="106"/>
      <c r="B25" s="9"/>
      <c r="C25" s="101"/>
      <c r="D25" s="47" t="s">
        <v>1</v>
      </c>
      <c r="E25" s="48">
        <v>4</v>
      </c>
      <c r="F25" s="49" t="s">
        <v>17</v>
      </c>
      <c r="G25" s="49" t="s">
        <v>18</v>
      </c>
      <c r="H25" s="49"/>
      <c r="I25" s="49"/>
      <c r="J25" s="49"/>
      <c r="K25" s="49"/>
      <c r="L25" s="49"/>
      <c r="M25" s="49"/>
      <c r="N25" s="50"/>
    </row>
    <row r="26" spans="1:21" x14ac:dyDescent="0.4">
      <c r="A26" s="106"/>
      <c r="B26" s="9"/>
      <c r="C26" s="101"/>
      <c r="D26" s="47" t="s">
        <v>1</v>
      </c>
      <c r="E26" s="85">
        <v>2</v>
      </c>
      <c r="F26" s="86" t="s">
        <v>19</v>
      </c>
      <c r="G26" s="86" t="s">
        <v>20</v>
      </c>
      <c r="H26" s="49"/>
      <c r="I26" s="49"/>
      <c r="J26" s="49"/>
      <c r="K26" s="49"/>
      <c r="L26" s="49"/>
      <c r="M26" s="49"/>
      <c r="N26" s="50"/>
    </row>
    <row r="27" spans="1:21" x14ac:dyDescent="0.4">
      <c r="A27" s="106"/>
      <c r="B27" s="9"/>
      <c r="C27" s="101"/>
      <c r="D27" s="47" t="s">
        <v>1</v>
      </c>
      <c r="E27" s="51">
        <v>2</v>
      </c>
      <c r="F27" s="52" t="s">
        <v>4</v>
      </c>
      <c r="G27" s="52" t="s">
        <v>13</v>
      </c>
      <c r="H27" s="49"/>
      <c r="I27" s="49"/>
      <c r="J27" s="49"/>
      <c r="K27" s="49"/>
      <c r="L27" s="49"/>
      <c r="M27" s="49"/>
      <c r="N27" s="50"/>
    </row>
    <row r="28" spans="1:21" x14ac:dyDescent="0.4">
      <c r="A28" s="9"/>
      <c r="B28" s="9"/>
      <c r="C28" s="102"/>
      <c r="D28" s="53" t="s">
        <v>1</v>
      </c>
      <c r="E28" s="62">
        <v>0</v>
      </c>
      <c r="F28" s="63" t="s">
        <v>21</v>
      </c>
      <c r="G28" s="63" t="s">
        <v>22</v>
      </c>
      <c r="H28" s="63"/>
      <c r="I28" s="56"/>
      <c r="J28" s="56"/>
      <c r="K28" s="56"/>
      <c r="L28" s="56"/>
      <c r="M28" s="56"/>
      <c r="N28" s="57"/>
    </row>
    <row r="29" spans="1:21" ht="3" customHeight="1" x14ac:dyDescent="0.4">
      <c r="A29" s="3"/>
      <c r="B29" s="3"/>
      <c r="C29" s="15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</row>
    <row r="30" spans="1:21" x14ac:dyDescent="0.4">
      <c r="E30" s="6"/>
      <c r="F30" s="7"/>
      <c r="G30" s="8"/>
    </row>
    <row r="31" spans="1:21" x14ac:dyDescent="0.4">
      <c r="A31" s="106" t="s">
        <v>23</v>
      </c>
      <c r="B31" s="9"/>
      <c r="C31" s="97" t="str">
        <f>"Fall ("&amp;SUM(E31:E36)&amp;")"</f>
        <v>Fall (18)</v>
      </c>
      <c r="D31" s="30" t="s">
        <v>1</v>
      </c>
      <c r="E31" s="31">
        <v>4</v>
      </c>
      <c r="F31" s="32" t="s">
        <v>24</v>
      </c>
      <c r="G31" s="32" t="s">
        <v>25</v>
      </c>
      <c r="H31" s="32"/>
      <c r="I31" s="32"/>
      <c r="J31" s="32"/>
      <c r="K31" s="32"/>
      <c r="L31" s="32"/>
      <c r="M31" s="32"/>
      <c r="N31" s="33"/>
    </row>
    <row r="32" spans="1:21" x14ac:dyDescent="0.4">
      <c r="A32" s="106"/>
      <c r="B32" s="9"/>
      <c r="C32" s="98"/>
      <c r="D32" s="34" t="s">
        <v>1</v>
      </c>
      <c r="E32" s="35">
        <v>4</v>
      </c>
      <c r="F32" s="36" t="s">
        <v>57</v>
      </c>
      <c r="G32" s="36" t="s">
        <v>58</v>
      </c>
      <c r="H32" s="36"/>
      <c r="I32" s="36"/>
      <c r="J32" s="36"/>
      <c r="K32" s="36"/>
      <c r="L32" s="36"/>
      <c r="M32" s="36"/>
      <c r="N32" s="37"/>
    </row>
    <row r="33" spans="1:19" x14ac:dyDescent="0.4">
      <c r="A33" s="106"/>
      <c r="B33" s="9"/>
      <c r="C33" s="98"/>
      <c r="D33" s="34" t="s">
        <v>1</v>
      </c>
      <c r="E33" s="35">
        <v>4</v>
      </c>
      <c r="F33" s="36" t="s">
        <v>26</v>
      </c>
      <c r="G33" s="75" t="s">
        <v>71</v>
      </c>
      <c r="H33" s="36"/>
      <c r="I33" s="36"/>
      <c r="J33" s="36"/>
      <c r="K33" s="36"/>
      <c r="L33" s="36"/>
      <c r="M33" s="36"/>
      <c r="N33" s="37"/>
      <c r="S33" s="12"/>
    </row>
    <row r="34" spans="1:19" x14ac:dyDescent="0.4">
      <c r="A34" s="106"/>
      <c r="B34" s="9"/>
      <c r="C34" s="98"/>
      <c r="D34" s="34"/>
      <c r="E34" s="35"/>
      <c r="F34" s="36" t="s">
        <v>84</v>
      </c>
      <c r="G34" s="75" t="s">
        <v>85</v>
      </c>
      <c r="H34" s="36"/>
      <c r="I34" s="36"/>
      <c r="J34" s="36"/>
      <c r="K34" s="36"/>
      <c r="L34" s="36"/>
      <c r="M34" s="36"/>
      <c r="N34" s="37"/>
      <c r="S34" s="12"/>
    </row>
    <row r="35" spans="1:19" x14ac:dyDescent="0.4">
      <c r="A35" s="106"/>
      <c r="B35" s="9"/>
      <c r="C35" s="98"/>
      <c r="D35" s="34" t="s">
        <v>1</v>
      </c>
      <c r="E35" s="38">
        <v>2</v>
      </c>
      <c r="F35" s="107" t="s">
        <v>27</v>
      </c>
      <c r="G35" s="107" t="s">
        <v>98</v>
      </c>
      <c r="H35" s="36"/>
      <c r="I35" s="36"/>
      <c r="J35" s="36"/>
      <c r="K35" s="36"/>
      <c r="L35" s="36"/>
      <c r="M35" s="36"/>
      <c r="N35" s="37"/>
      <c r="P35">
        <v>2</v>
      </c>
      <c r="Q35" t="s">
        <v>77</v>
      </c>
      <c r="S35" s="12"/>
    </row>
    <row r="36" spans="1:19" x14ac:dyDescent="0.4">
      <c r="A36" s="106"/>
      <c r="B36" s="9"/>
      <c r="C36" s="99"/>
      <c r="D36" s="40" t="s">
        <v>1</v>
      </c>
      <c r="E36" s="64">
        <v>4</v>
      </c>
      <c r="F36" s="65" t="s">
        <v>66</v>
      </c>
      <c r="G36" s="65" t="s">
        <v>67</v>
      </c>
      <c r="H36" s="66"/>
      <c r="I36" s="41"/>
      <c r="J36" s="41"/>
      <c r="K36" s="41"/>
      <c r="L36" s="41"/>
      <c r="M36" s="41"/>
      <c r="N36" s="42"/>
      <c r="P36">
        <f>E36</f>
        <v>4</v>
      </c>
      <c r="Q36" t="s">
        <v>78</v>
      </c>
    </row>
    <row r="37" spans="1:19" ht="9" customHeight="1" x14ac:dyDescent="0.4">
      <c r="A37" s="106"/>
      <c r="B37" s="9"/>
      <c r="C37" s="14"/>
      <c r="D37" s="27"/>
      <c r="E37" s="17"/>
      <c r="F37" s="18"/>
      <c r="G37" s="19"/>
      <c r="H37" s="20"/>
      <c r="I37" s="12"/>
      <c r="J37" s="12"/>
      <c r="K37" s="12"/>
      <c r="L37" s="12"/>
      <c r="M37" s="12"/>
      <c r="N37" s="12"/>
    </row>
    <row r="38" spans="1:19" x14ac:dyDescent="0.4">
      <c r="A38" s="106"/>
      <c r="B38" s="9"/>
      <c r="C38" s="100" t="str">
        <f>"Spring("&amp;SUM(E38:E44)&amp;")"</f>
        <v>Spring(17)</v>
      </c>
      <c r="D38" s="43" t="s">
        <v>1</v>
      </c>
      <c r="E38" s="44">
        <v>4</v>
      </c>
      <c r="F38" s="45" t="s">
        <v>59</v>
      </c>
      <c r="G38" s="45" t="s">
        <v>60</v>
      </c>
      <c r="H38" s="45"/>
      <c r="I38" s="45"/>
      <c r="J38" s="45"/>
      <c r="K38" s="45"/>
      <c r="L38" s="45"/>
      <c r="M38" s="45"/>
      <c r="N38" s="46"/>
    </row>
    <row r="39" spans="1:19" x14ac:dyDescent="0.4">
      <c r="A39" s="106"/>
      <c r="B39" s="9"/>
      <c r="C39" s="101"/>
      <c r="D39" s="47" t="s">
        <v>1</v>
      </c>
      <c r="E39" s="48">
        <v>4</v>
      </c>
      <c r="F39" s="49" t="s">
        <v>28</v>
      </c>
      <c r="G39" s="49" t="s">
        <v>29</v>
      </c>
      <c r="H39" s="49"/>
      <c r="I39" s="49"/>
      <c r="J39" s="49"/>
      <c r="K39" s="49"/>
      <c r="L39" s="49"/>
      <c r="M39" s="49"/>
      <c r="N39" s="50"/>
    </row>
    <row r="40" spans="1:19" x14ac:dyDescent="0.4">
      <c r="A40" s="106"/>
      <c r="B40" s="9"/>
      <c r="C40" s="101"/>
      <c r="D40" s="47"/>
      <c r="E40" s="48"/>
      <c r="F40" s="49" t="s">
        <v>86</v>
      </c>
      <c r="G40" s="49" t="s">
        <v>87</v>
      </c>
      <c r="H40" s="49"/>
      <c r="I40" s="49"/>
      <c r="J40" s="49"/>
      <c r="K40" s="49"/>
      <c r="L40" s="49"/>
      <c r="M40" s="49"/>
      <c r="N40" s="50"/>
    </row>
    <row r="41" spans="1:19" x14ac:dyDescent="0.4">
      <c r="A41" s="106"/>
      <c r="B41" s="9"/>
      <c r="C41" s="101"/>
      <c r="D41" s="47" t="s">
        <v>1</v>
      </c>
      <c r="E41" s="88">
        <v>4</v>
      </c>
      <c r="F41" s="82" t="s">
        <v>91</v>
      </c>
      <c r="G41" s="82" t="s">
        <v>88</v>
      </c>
      <c r="H41" s="49"/>
      <c r="I41" s="49"/>
      <c r="J41" s="49"/>
      <c r="K41" s="49"/>
      <c r="L41" s="49"/>
      <c r="M41" s="49"/>
      <c r="N41" s="50"/>
    </row>
    <row r="42" spans="1:19" x14ac:dyDescent="0.4">
      <c r="A42" s="106"/>
      <c r="B42" s="9"/>
      <c r="C42" s="101"/>
      <c r="D42" s="47"/>
      <c r="E42" s="79"/>
      <c r="F42" s="82" t="s">
        <v>92</v>
      </c>
      <c r="G42" s="82" t="s">
        <v>63</v>
      </c>
      <c r="H42" s="49"/>
      <c r="I42" s="49"/>
      <c r="J42" s="49"/>
      <c r="K42" s="49"/>
      <c r="L42" s="49"/>
      <c r="M42" s="49"/>
      <c r="N42" s="50"/>
    </row>
    <row r="43" spans="1:19" x14ac:dyDescent="0.4">
      <c r="A43" s="106"/>
      <c r="B43" s="9"/>
      <c r="C43" s="101"/>
      <c r="D43" s="47" t="s">
        <v>1</v>
      </c>
      <c r="E43" s="51">
        <v>4</v>
      </c>
      <c r="F43" s="52" t="s">
        <v>70</v>
      </c>
      <c r="G43" s="52"/>
      <c r="H43" s="49"/>
      <c r="I43" s="49"/>
      <c r="J43" s="49"/>
      <c r="K43" s="49"/>
      <c r="L43" s="49"/>
      <c r="M43" s="49"/>
      <c r="N43" s="50"/>
      <c r="P43">
        <f>E43</f>
        <v>4</v>
      </c>
      <c r="Q43" t="s">
        <v>79</v>
      </c>
    </row>
    <row r="44" spans="1:19" x14ac:dyDescent="0.4">
      <c r="A44" s="106"/>
      <c r="B44" s="9"/>
      <c r="C44" s="101"/>
      <c r="D44" s="47" t="s">
        <v>1</v>
      </c>
      <c r="E44" s="51">
        <v>1</v>
      </c>
      <c r="F44" s="52" t="s">
        <v>10</v>
      </c>
      <c r="G44" s="52" t="s">
        <v>14</v>
      </c>
      <c r="H44" s="67"/>
      <c r="I44" s="49"/>
      <c r="J44" s="49"/>
      <c r="K44" s="49"/>
      <c r="L44" s="49"/>
      <c r="M44" s="49"/>
      <c r="N44" s="50"/>
    </row>
    <row r="45" spans="1:19" x14ac:dyDescent="0.4">
      <c r="A45" s="9"/>
      <c r="B45" s="9"/>
      <c r="C45" s="68"/>
      <c r="D45" s="59"/>
      <c r="E45" s="60">
        <v>1</v>
      </c>
      <c r="F45" s="61" t="s">
        <v>99</v>
      </c>
      <c r="G45" s="61" t="s">
        <v>100</v>
      </c>
      <c r="H45" s="61"/>
      <c r="I45" s="61"/>
      <c r="J45" s="61"/>
      <c r="K45" s="61"/>
      <c r="L45" s="61"/>
      <c r="M45" s="61"/>
      <c r="N45" s="69"/>
    </row>
    <row r="46" spans="1:19" ht="3" customHeight="1" x14ac:dyDescent="0.4">
      <c r="A46" s="3"/>
      <c r="B46" s="3"/>
      <c r="C46" s="15"/>
      <c r="D46" s="10"/>
      <c r="E46" s="4"/>
      <c r="F46" s="3"/>
      <c r="G46" s="3"/>
      <c r="H46" s="3"/>
      <c r="I46" s="3"/>
      <c r="J46" s="3"/>
      <c r="K46" s="3"/>
      <c r="L46" s="3"/>
      <c r="M46" s="3"/>
      <c r="N46" s="3"/>
    </row>
    <row r="47" spans="1:19" ht="23.4" customHeight="1" x14ac:dyDescent="0.4">
      <c r="D47" s="80" t="s">
        <v>83</v>
      </c>
    </row>
    <row r="48" spans="1:19" x14ac:dyDescent="0.4">
      <c r="A48" s="106" t="s">
        <v>30</v>
      </c>
      <c r="C48" s="97" t="str">
        <f>"Fall ("&amp;SUM(E48:E52)&amp;")"</f>
        <v>Fall (16)</v>
      </c>
      <c r="D48" s="30" t="s">
        <v>1</v>
      </c>
      <c r="E48" s="31">
        <v>4</v>
      </c>
      <c r="F48" s="32" t="s">
        <v>61</v>
      </c>
      <c r="G48" s="32" t="s">
        <v>62</v>
      </c>
      <c r="H48" s="32"/>
      <c r="I48" s="32"/>
      <c r="J48" s="32"/>
      <c r="K48" s="32"/>
      <c r="L48" s="32"/>
      <c r="M48" s="32"/>
      <c r="N48" s="33"/>
    </row>
    <row r="49" spans="1:21" ht="20.399999999999999" customHeight="1" x14ac:dyDescent="0.4">
      <c r="A49" s="106"/>
      <c r="B49" s="9"/>
      <c r="C49" s="98"/>
      <c r="D49" s="34" t="s">
        <v>1</v>
      </c>
      <c r="E49" s="95">
        <v>4</v>
      </c>
      <c r="F49" s="94" t="s">
        <v>32</v>
      </c>
      <c r="G49" s="94" t="s">
        <v>68</v>
      </c>
      <c r="H49" s="36"/>
      <c r="I49" s="36"/>
      <c r="J49" s="36"/>
      <c r="K49" s="36"/>
      <c r="L49" s="36"/>
      <c r="M49" s="36"/>
      <c r="N49" s="37"/>
    </row>
    <row r="50" spans="1:21" x14ac:dyDescent="0.4">
      <c r="A50" s="106"/>
      <c r="B50" s="9"/>
      <c r="C50" s="98"/>
      <c r="D50" s="34" t="s">
        <v>1</v>
      </c>
      <c r="E50" s="87">
        <v>2</v>
      </c>
      <c r="F50" s="75" t="s">
        <v>31</v>
      </c>
      <c r="G50" s="75" t="s">
        <v>82</v>
      </c>
      <c r="H50" s="75"/>
      <c r="I50" s="75"/>
      <c r="J50" s="36"/>
      <c r="K50" s="36"/>
      <c r="L50" s="36"/>
      <c r="M50" s="36"/>
      <c r="N50" s="37"/>
      <c r="P50" s="12"/>
      <c r="Q50" s="12"/>
      <c r="R50" s="12"/>
      <c r="S50" s="12"/>
      <c r="T50" s="12"/>
      <c r="U50" s="12"/>
    </row>
    <row r="51" spans="1:21" x14ac:dyDescent="0.4">
      <c r="A51" s="106"/>
      <c r="B51" s="9"/>
      <c r="C51" s="98"/>
      <c r="D51" s="34" t="s">
        <v>1</v>
      </c>
      <c r="E51" s="35">
        <v>4</v>
      </c>
      <c r="F51" s="75" t="s">
        <v>69</v>
      </c>
      <c r="G51" s="36"/>
      <c r="H51" s="36"/>
      <c r="I51" s="36"/>
      <c r="J51" s="36"/>
      <c r="K51" s="36"/>
      <c r="L51" s="36"/>
      <c r="M51" s="36"/>
      <c r="N51" s="37"/>
      <c r="P51" s="12"/>
      <c r="Q51" s="12"/>
      <c r="R51" s="12"/>
      <c r="S51" s="2"/>
      <c r="T51" s="12"/>
      <c r="U51" s="12"/>
    </row>
    <row r="52" spans="1:21" x14ac:dyDescent="0.4">
      <c r="A52" s="106"/>
      <c r="B52" s="9"/>
      <c r="C52" s="99"/>
      <c r="D52" s="40" t="s">
        <v>1</v>
      </c>
      <c r="E52" s="83">
        <v>2</v>
      </c>
      <c r="F52" s="84" t="s">
        <v>33</v>
      </c>
      <c r="G52" s="84" t="s">
        <v>34</v>
      </c>
      <c r="H52" s="70"/>
      <c r="I52" s="70"/>
      <c r="J52" s="41"/>
      <c r="K52" s="41"/>
      <c r="L52" s="41"/>
      <c r="M52" s="41"/>
      <c r="N52" s="42"/>
      <c r="Q52" s="12"/>
    </row>
    <row r="53" spans="1:21" ht="9" customHeight="1" x14ac:dyDescent="0.4">
      <c r="A53" s="106"/>
      <c r="B53" s="9"/>
      <c r="C53" s="14"/>
      <c r="D53" s="29"/>
      <c r="E53" s="24"/>
      <c r="F53" s="25"/>
      <c r="G53" s="26"/>
      <c r="J53" s="12"/>
      <c r="K53" s="12"/>
      <c r="L53" s="12"/>
      <c r="M53" s="12"/>
      <c r="N53" s="12"/>
    </row>
    <row r="54" spans="1:21" x14ac:dyDescent="0.4">
      <c r="A54" s="106"/>
      <c r="B54" s="9"/>
      <c r="C54" s="100" t="str">
        <f>"Spring ("&amp;SUM(E54:E59)&amp;")"</f>
        <v>Spring (16)</v>
      </c>
      <c r="D54" s="43" t="s">
        <v>1</v>
      </c>
      <c r="E54" s="91">
        <v>4</v>
      </c>
      <c r="F54" s="92" t="s">
        <v>35</v>
      </c>
      <c r="G54" s="92" t="s">
        <v>36</v>
      </c>
      <c r="H54" s="45"/>
      <c r="I54" s="45"/>
      <c r="J54" s="45"/>
      <c r="K54" s="45"/>
      <c r="L54" s="45"/>
      <c r="M54" s="45"/>
      <c r="N54" s="46"/>
      <c r="P54" s="12"/>
    </row>
    <row r="55" spans="1:21" x14ac:dyDescent="0.4">
      <c r="A55" s="106"/>
      <c r="B55" s="9"/>
      <c r="C55" s="101"/>
      <c r="D55" s="47" t="s">
        <v>1</v>
      </c>
      <c r="E55" s="48">
        <v>4</v>
      </c>
      <c r="F55" s="49" t="s">
        <v>93</v>
      </c>
      <c r="G55" s="49" t="s">
        <v>94</v>
      </c>
      <c r="H55" s="49"/>
      <c r="I55" s="49"/>
      <c r="J55" s="49"/>
      <c r="K55" s="49"/>
      <c r="L55" s="49"/>
      <c r="M55" s="49"/>
      <c r="N55" s="50"/>
      <c r="R55" s="93"/>
    </row>
    <row r="56" spans="1:21" x14ac:dyDescent="0.4">
      <c r="A56" s="106"/>
      <c r="B56" s="9"/>
      <c r="C56" s="101"/>
      <c r="D56" s="47" t="s">
        <v>1</v>
      </c>
      <c r="E56" s="88">
        <v>2</v>
      </c>
      <c r="F56" s="78" t="s">
        <v>95</v>
      </c>
      <c r="G56" s="78"/>
      <c r="H56" s="49"/>
      <c r="I56" s="49"/>
      <c r="J56" s="49"/>
      <c r="K56" s="49"/>
      <c r="L56" s="49"/>
      <c r="M56" s="49"/>
      <c r="N56" s="50"/>
    </row>
    <row r="57" spans="1:21" x14ac:dyDescent="0.4">
      <c r="A57" s="106"/>
      <c r="B57" s="9"/>
      <c r="C57" s="101"/>
      <c r="D57" s="47" t="s">
        <v>1</v>
      </c>
      <c r="E57" s="51">
        <v>4</v>
      </c>
      <c r="F57" s="52" t="s">
        <v>70</v>
      </c>
      <c r="G57" s="49"/>
      <c r="H57" s="49"/>
      <c r="I57" s="49"/>
      <c r="J57" s="49"/>
      <c r="K57" s="49"/>
      <c r="L57" s="49"/>
      <c r="M57" s="49"/>
      <c r="N57" s="50"/>
      <c r="P57">
        <f>E57</f>
        <v>4</v>
      </c>
      <c r="Q57" t="s">
        <v>77</v>
      </c>
    </row>
    <row r="58" spans="1:21" x14ac:dyDescent="0.4">
      <c r="A58" s="106"/>
      <c r="B58" s="9"/>
      <c r="C58" s="101"/>
      <c r="D58" s="47" t="s">
        <v>1</v>
      </c>
      <c r="E58" s="51">
        <v>2</v>
      </c>
      <c r="F58" s="52" t="s">
        <v>81</v>
      </c>
      <c r="G58" s="49"/>
      <c r="H58" s="49"/>
      <c r="I58" s="49"/>
      <c r="J58" s="49"/>
      <c r="K58" s="49"/>
      <c r="L58" s="49"/>
      <c r="M58" s="49"/>
      <c r="N58" s="50"/>
      <c r="P58">
        <v>2</v>
      </c>
      <c r="Q58" t="s">
        <v>80</v>
      </c>
    </row>
    <row r="59" spans="1:21" x14ac:dyDescent="0.4">
      <c r="A59" s="106"/>
      <c r="B59" s="9"/>
      <c r="C59" s="102"/>
      <c r="D59" s="47" t="s">
        <v>1</v>
      </c>
      <c r="E59" s="62">
        <v>0</v>
      </c>
      <c r="F59" s="82" t="s">
        <v>37</v>
      </c>
      <c r="G59" s="63" t="s">
        <v>22</v>
      </c>
      <c r="H59" s="55"/>
      <c r="I59" s="55"/>
      <c r="J59" s="55"/>
      <c r="K59" s="55"/>
      <c r="L59" s="55"/>
      <c r="M59" s="55"/>
      <c r="N59" s="72"/>
    </row>
    <row r="60" spans="1:21" ht="3.75" customHeight="1" x14ac:dyDescent="0.35">
      <c r="A60" s="5"/>
      <c r="B60" s="5"/>
      <c r="C60" s="16"/>
      <c r="D60" s="10"/>
      <c r="E60" s="4"/>
      <c r="F60" s="3"/>
      <c r="G60" s="3"/>
      <c r="H60" s="3"/>
      <c r="I60" s="3"/>
      <c r="J60" s="3"/>
      <c r="K60" s="3"/>
      <c r="L60" s="3"/>
      <c r="M60" s="3"/>
      <c r="N60" s="3"/>
    </row>
    <row r="61" spans="1:21" ht="15" customHeight="1" x14ac:dyDescent="0.35">
      <c r="A61" s="9"/>
      <c r="B61" s="9"/>
      <c r="C61" s="14"/>
    </row>
    <row r="62" spans="1:21" x14ac:dyDescent="0.4">
      <c r="A62" s="13" t="s">
        <v>38</v>
      </c>
      <c r="E62" s="2"/>
      <c r="G62" s="12"/>
      <c r="P62">
        <f>SUM(P3:P59)</f>
        <v>26</v>
      </c>
    </row>
    <row r="63" spans="1:21" ht="23.4" customHeight="1" x14ac:dyDescent="0.4">
      <c r="D63" s="28" t="s">
        <v>1</v>
      </c>
      <c r="E63" s="21" t="s">
        <v>39</v>
      </c>
      <c r="F63" s="105" t="s">
        <v>40</v>
      </c>
      <c r="G63" s="105"/>
      <c r="H63" s="105"/>
      <c r="I63" s="105"/>
      <c r="J63" s="105"/>
    </row>
    <row r="64" spans="1:21" x14ac:dyDescent="0.4">
      <c r="D64" s="28" t="s">
        <v>1</v>
      </c>
      <c r="E64" s="21" t="s">
        <v>41</v>
      </c>
      <c r="F64" s="76" t="s">
        <v>42</v>
      </c>
      <c r="G64" s="77"/>
    </row>
    <row r="65" spans="4:7" x14ac:dyDescent="0.4">
      <c r="D65" s="28" t="s">
        <v>1</v>
      </c>
      <c r="E65" s="21" t="s">
        <v>41</v>
      </c>
      <c r="F65" s="76" t="s">
        <v>43</v>
      </c>
      <c r="G65" s="77"/>
    </row>
    <row r="66" spans="4:7" x14ac:dyDescent="0.4">
      <c r="D66" s="28" t="s">
        <v>1</v>
      </c>
      <c r="E66" s="21" t="s">
        <v>41</v>
      </c>
      <c r="F66" s="76" t="s">
        <v>44</v>
      </c>
      <c r="G66" s="77"/>
    </row>
    <row r="67" spans="4:7" x14ac:dyDescent="0.4">
      <c r="E67" s="2"/>
      <c r="F67" s="22" t="s">
        <v>96</v>
      </c>
      <c r="G67" s="23"/>
    </row>
    <row r="68" spans="4:7" x14ac:dyDescent="0.4">
      <c r="G68" s="23"/>
    </row>
  </sheetData>
  <mergeCells count="15">
    <mergeCell ref="F63:J63"/>
    <mergeCell ref="A48:A59"/>
    <mergeCell ref="A3:A13"/>
    <mergeCell ref="A16:A27"/>
    <mergeCell ref="A31:A44"/>
    <mergeCell ref="C31:C36"/>
    <mergeCell ref="C38:C44"/>
    <mergeCell ref="C54:C59"/>
    <mergeCell ref="C48:C52"/>
    <mergeCell ref="A1:N1"/>
    <mergeCell ref="C16:C21"/>
    <mergeCell ref="C23:C28"/>
    <mergeCell ref="C3:C7"/>
    <mergeCell ref="C9:C13"/>
    <mergeCell ref="A2:N2"/>
  </mergeCells>
  <printOptions horizontalCentered="1" verticalCentered="1"/>
  <pageMargins left="0.25" right="0.25" top="0.33" bottom="0.32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4C588C39AA84385655BA21BAD4D09" ma:contentTypeVersion="4" ma:contentTypeDescription="Create a new document." ma:contentTypeScope="" ma:versionID="8dc96e49acc784c62dc468062ec5fada">
  <xsd:schema xmlns:xsd="http://www.w3.org/2001/XMLSchema" xmlns:xs="http://www.w3.org/2001/XMLSchema" xmlns:p="http://schemas.microsoft.com/office/2006/metadata/properties" xmlns:ns2="b63244a0-5457-4f3f-8b20-5a3297bfe2fa" targetNamespace="http://schemas.microsoft.com/office/2006/metadata/properties" ma:root="true" ma:fieldsID="dd8cb3babb477a951561a2d91ed87a86" ns2:_="">
    <xsd:import namespace="b63244a0-5457-4f3f-8b20-5a3297bfe2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244a0-5457-4f3f-8b20-5a3297bfe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customXml/itemProps3.xml><?xml version="1.0" encoding="utf-8"?>
<ds:datastoreItem xmlns:ds="http://schemas.openxmlformats.org/officeDocument/2006/customXml" ds:itemID="{FB8B2E88-B1D5-485B-A9A3-CF7A8B7BE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244a0-5457-4f3f-8b20-5a3297bfe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2023-03-13T17:49:42Z</cp:lastPrinted>
  <dcterms:created xsi:type="dcterms:W3CDTF">2009-06-18T02:35:04Z</dcterms:created>
  <dcterms:modified xsi:type="dcterms:W3CDTF">2023-03-13T17:49:43Z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0x010100F684C588C39AA84385655BA21BAD4D09</vt:lpwstr>
  </property>
  <property fmtid="{D5CDD505-2E9C-101B-9397-08002B2CF9AE}" pid="3" name="Order">
    <vt:r8>2950100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TemplateUrl">
    <vt:lpwstr/>
  </property>
</Properties>
</file>