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Engineering\Dept Administration\students\Advising\!Spring 2021\Classes of 2023 and 2024\"/>
    </mc:Choice>
  </mc:AlternateContent>
  <xr:revisionPtr revIDLastSave="0" documentId="8_{892A9B77-226A-4326-B6DE-D34CAE44FE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C3" i="1"/>
  <c r="C47" i="1"/>
  <c r="C39" i="1"/>
  <c r="C33" i="1"/>
  <c r="C25" i="1"/>
  <c r="C17" i="1"/>
</calcChain>
</file>

<file path=xl/sharedStrings.xml><?xml version="1.0" encoding="utf-8"?>
<sst xmlns="http://schemas.openxmlformats.org/spreadsheetml/2006/main" count="148" uniqueCount="94">
  <si>
    <t>First Year</t>
  </si>
  <si>
    <t>☐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</si>
  <si>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</si>
  <si>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</si>
  <si>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</si>
  <si>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</si>
  <si>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</si>
  <si>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</t>
  </si>
  <si>
    <t>English 101</t>
  </si>
  <si>
    <t>Written Rhetoric</t>
  </si>
  <si>
    <t>Interdisciplinary 149</t>
  </si>
  <si>
    <t>First Year Seminar</t>
  </si>
  <si>
    <t>INT</t>
  </si>
  <si>
    <t>Interdisciplinary 150</t>
  </si>
  <si>
    <t>Developing the Christian Mind</t>
  </si>
  <si>
    <t>Spring(15)</t>
  </si>
  <si>
    <t>Engineering 205</t>
  </si>
  <si>
    <t>Material Science (S)</t>
  </si>
  <si>
    <t>Mathematics 172</t>
  </si>
  <si>
    <t>Calculus II (F,S)</t>
  </si>
  <si>
    <t>Physics 133</t>
  </si>
  <si>
    <t>Introductory Physics, Mechanics and Gravity (S)</t>
  </si>
  <si>
    <t>History Core</t>
  </si>
  <si>
    <t>Health and Fitness</t>
  </si>
  <si>
    <t>Second Year</t>
  </si>
  <si>
    <t>Mathematics 270/271</t>
  </si>
  <si>
    <t xml:space="preserve">Physics 235 </t>
  </si>
  <si>
    <t>Introductory Physics:  Electricity and Magnetism (F)</t>
  </si>
  <si>
    <t>Computer Science 104</t>
  </si>
  <si>
    <t>Religion 121 or 131</t>
  </si>
  <si>
    <t>Biblical Literature/Christian Theology</t>
  </si>
  <si>
    <t>Engineering 295</t>
  </si>
  <si>
    <t>Internship Workshop</t>
  </si>
  <si>
    <t>Engineering 184</t>
  </si>
  <si>
    <t>Engineering 20x ★</t>
  </si>
  <si>
    <t>Mathematics 231</t>
  </si>
  <si>
    <t>Differential Equations with Linear Algebra (F,S)</t>
  </si>
  <si>
    <t>Economics 221 or 151</t>
  </si>
  <si>
    <t>Statistics 241</t>
  </si>
  <si>
    <t>Engineering Statistics (S)</t>
  </si>
  <si>
    <t>Engineering 294</t>
  </si>
  <si>
    <t>Seminar</t>
  </si>
  <si>
    <t>Third Year</t>
  </si>
  <si>
    <t>Engineering 305</t>
  </si>
  <si>
    <t>Mechanics of Materials (F)</t>
  </si>
  <si>
    <t>Engineering 319</t>
  </si>
  <si>
    <t>Intro. To Thermal/Fluid Sciences (F)</t>
  </si>
  <si>
    <t>The Arts</t>
  </si>
  <si>
    <t>Interdisciplinary 102</t>
  </si>
  <si>
    <t>Engineering 322</t>
  </si>
  <si>
    <t>Machine Design with Finite Element Analysis (S)</t>
  </si>
  <si>
    <t>Engineering 328</t>
  </si>
  <si>
    <t>Intermediate Thermal/Fluid Sciences &amp; Design (S)</t>
  </si>
  <si>
    <t>Engineering 334</t>
  </si>
  <si>
    <t>Dynamics of Machinery (S)</t>
  </si>
  <si>
    <t>Engineering 382</t>
  </si>
  <si>
    <t>Engineering Instrumentation Laboratory (S)</t>
  </si>
  <si>
    <t xml:space="preserve">Health and Fitness </t>
  </si>
  <si>
    <t>Philosophy 153</t>
  </si>
  <si>
    <t>Fundamental Questions in Philosophy</t>
  </si>
  <si>
    <t>Engineering 384</t>
  </si>
  <si>
    <t>Engineering 333</t>
  </si>
  <si>
    <t>Thermal Systems Designs (F)</t>
  </si>
  <si>
    <t>Fourth Year</t>
  </si>
  <si>
    <t>Engineering 339</t>
  </si>
  <si>
    <t>Senior Project (F)</t>
  </si>
  <si>
    <t xml:space="preserve">Literature </t>
  </si>
  <si>
    <t>See Core Curriculum section of catalog for options</t>
  </si>
  <si>
    <t>Business 357</t>
  </si>
  <si>
    <t>Business Aspects for Engineers (F)</t>
  </si>
  <si>
    <t>Engineering 324</t>
  </si>
  <si>
    <t>Materials &amp; Processes in Manufacturing (S)</t>
  </si>
  <si>
    <t xml:space="preserve">Engineering 340 </t>
  </si>
  <si>
    <t xml:space="preserve">Senior Design Project (S) </t>
  </si>
  <si>
    <t>Engineering 394</t>
  </si>
  <si>
    <t>Engineering Seminar</t>
  </si>
  <si>
    <t>Other Requirements</t>
  </si>
  <si>
    <t>0-8</t>
  </si>
  <si>
    <t>Foreign Language (2 years of high school or one year of college)</t>
  </si>
  <si>
    <t>Chemistry 101</t>
  </si>
  <si>
    <t>Multivariable Calculus - Math 270 (F only), Math 271 (F,S)</t>
  </si>
  <si>
    <t>Applied Computing (F) (CS 106 or 108 may be substituted but both are 4 SH)</t>
  </si>
  <si>
    <r>
      <t xml:space="preserve">Principles of Economics/or Microeconomics </t>
    </r>
    <r>
      <rPr>
        <i/>
        <sz val="14"/>
        <rFont val="Calibri"/>
        <family val="2"/>
        <scheme val="minor"/>
      </rPr>
      <t>(ECON 232 or 233 may be substituted)</t>
    </r>
  </si>
  <si>
    <t>Oral Rhetoric for Engineers (F,S)</t>
  </si>
  <si>
    <t>Engineering Elective</t>
  </si>
  <si>
    <t>ENGR 314, 315, or 342</t>
  </si>
  <si>
    <r>
      <rPr>
        <sz val="16"/>
        <color theme="1"/>
        <rFont val="Calibri"/>
        <family val="2"/>
        <scheme val="minor"/>
      </rPr>
      <t xml:space="preserve">Sustainability Analysis </t>
    </r>
    <r>
      <rPr>
        <sz val="14"/>
        <color theme="1"/>
        <rFont val="Calibri"/>
        <family val="2"/>
        <scheme val="minor"/>
      </rPr>
      <t>(S)</t>
    </r>
    <r>
      <rPr>
        <sz val="12"/>
        <color theme="1"/>
        <rFont val="Calibri"/>
        <family val="2"/>
        <scheme val="minor"/>
      </rPr>
      <t xml:space="preserve"> (Required for students seeking Sustainaibility Designation)</t>
    </r>
  </si>
  <si>
    <r>
      <t xml:space="preserve">Elective:  </t>
    </r>
    <r>
      <rPr>
        <sz val="16"/>
        <color rgb="FF00B050"/>
        <rFont val="Calibri"/>
        <family val="2"/>
        <scheme val="minor"/>
      </rPr>
      <t xml:space="preserve">Basic Science, </t>
    </r>
    <r>
      <rPr>
        <sz val="16"/>
        <color rgb="FFFF0000"/>
        <rFont val="Calibri"/>
        <family val="2"/>
        <scheme val="minor"/>
      </rPr>
      <t xml:space="preserve">Advanced Math, </t>
    </r>
    <r>
      <rPr>
        <sz val="16"/>
        <color rgb="FF0070C0"/>
        <rFont val="Calibri"/>
        <family val="2"/>
        <scheme val="minor"/>
      </rPr>
      <t>Engineering,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or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7030A0"/>
        <rFont val="Calibri"/>
        <family val="2"/>
        <scheme val="minor"/>
      </rPr>
      <t>Technical</t>
    </r>
  </si>
  <si>
    <r>
      <t>Sustainability Challenges</t>
    </r>
    <r>
      <rPr>
        <sz val="11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(F)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(Required for students seeking Sustainability Designation)</t>
    </r>
  </si>
  <si>
    <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</t>
    </r>
    <r>
      <rPr>
        <sz val="16"/>
        <color rgb="FFC0000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 xml:space="preserve">Advanced Math </t>
    </r>
  </si>
  <si>
    <t>General Chemistry (F,S)</t>
  </si>
  <si>
    <t>Engineering 20x*  ★</t>
  </si>
  <si>
    <t>Revised Feb 2021</t>
  </si>
  <si>
    <t>Mechanical Engineering Concentration Model Program - 2023-24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</si>
</sst>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Fill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6" fillId="0" borderId="0" xfId="0" applyFont="1" applyFill="1"/>
    <xf numFmtId="0" fontId="13" fillId="0" borderId="0" xfId="0" quotePrefix="1" applyFont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9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4" fillId="0" borderId="0" xfId="0" quotePrefix="1" applyFont="1" applyFill="1" applyAlignment="1">
      <alignment horizontal="center"/>
    </xf>
    <xf numFmtId="0" fontId="14" fillId="0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0" fillId="6" borderId="0" xfId="0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5" xfId="0" applyFont="1" applyFill="1" applyBorder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5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0" fontId="7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5" fillId="4" borderId="0" xfId="0" applyFont="1" applyFill="1" applyBorder="1"/>
    <xf numFmtId="0" fontId="7" fillId="4" borderId="6" xfId="0" applyNumberFormat="1" applyFont="1" applyFill="1" applyBorder="1" applyAlignment="1">
      <alignment horizontal="center" vertical="center" textRotation="90"/>
    </xf>
    <xf numFmtId="0" fontId="7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/>
    <xf numFmtId="0" fontId="1" fillId="7" borderId="8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/>
    <xf numFmtId="0" fontId="11" fillId="4" borderId="0" xfId="0" applyFont="1" applyFill="1" applyBorder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5" fillId="4" borderId="7" xfId="0" applyFont="1" applyFill="1" applyBorder="1"/>
    <xf numFmtId="0" fontId="9" fillId="3" borderId="0" xfId="0" applyFont="1" applyFill="1" applyBorder="1"/>
    <xf numFmtId="0" fontId="15" fillId="3" borderId="0" xfId="0" applyFont="1" applyFill="1" applyBorder="1"/>
    <xf numFmtId="0" fontId="6" fillId="8" borderId="6" xfId="0" applyFont="1" applyFill="1" applyBorder="1" applyAlignment="1">
      <alignment horizontal="center" vertical="center" textRotation="90"/>
    </xf>
    <xf numFmtId="0" fontId="0" fillId="7" borderId="7" xfId="0" applyFill="1" applyBorder="1"/>
    <xf numFmtId="0" fontId="1" fillId="8" borderId="8" xfId="0" applyFont="1" applyFill="1" applyBorder="1"/>
    <xf numFmtId="0" fontId="1" fillId="4" borderId="7" xfId="0" applyFont="1" applyFill="1" applyBorder="1" applyAlignment="1">
      <alignment vertical="center"/>
    </xf>
    <xf numFmtId="0" fontId="14" fillId="3" borderId="0" xfId="0" quotePrefix="1" applyFont="1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31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9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E5"/>
      <color rgb="FFFFFFCC"/>
      <color rgb="FFEBFFEB"/>
      <color rgb="FFFF0066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73177</xdr:colOff>
      <xdr:row>3</xdr:row>
      <xdr:rowOff>150585</xdr:rowOff>
    </xdr:from>
    <xdr:to>
      <xdr:col>13</xdr:col>
      <xdr:colOff>423334</xdr:colOff>
      <xdr:row>12</xdr:row>
      <xdr:rowOff>166309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24725" y="1012371"/>
          <a:ext cx="2754085" cy="257084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Zapf Dingbats"/>
              <a:ea typeface="Zapf Dingbats"/>
              <a:cs typeface="Zapf Dingbats"/>
            </a:rPr>
            <a:t>★ </a:t>
          </a:r>
          <a:r>
            <a:rPr lang="en-US" sz="1400" b="1"/>
            <a:t>ENGR</a:t>
          </a:r>
          <a:r>
            <a:rPr lang="en-US" sz="1400" b="1" baseline="0"/>
            <a:t> 20x </a:t>
          </a:r>
          <a:r>
            <a:rPr lang="en-US" sz="1400" baseline="0"/>
            <a:t>- These courses are required but can be taken in any order:</a:t>
          </a:r>
        </a:p>
        <a:p>
          <a:r>
            <a:rPr lang="en-US" sz="1400" baseline="0"/>
            <a:t>- ENGR 202* - Statics and </a:t>
          </a:r>
          <a:r>
            <a:rPr lang="en-US" sz="1400" baseline="0">
              <a:solidFill>
                <a:schemeClr val="tx1"/>
              </a:solidFill>
            </a:rPr>
            <a:t>Dynamics</a:t>
          </a:r>
        </a:p>
        <a:p>
          <a:r>
            <a:rPr lang="en-US" sz="1400" baseline="0"/>
            <a:t>- ENGR 204 - Intro to Circuit Analysis and Electronics with Lab</a:t>
          </a:r>
        </a:p>
        <a:p>
          <a:r>
            <a:rPr lang="en-US" sz="1400" baseline="0"/>
            <a:t>- ENGR 209 - Intro to Conservation Laws &amp; Fluid Mechanics</a:t>
          </a:r>
        </a:p>
        <a:p>
          <a:endParaRPr lang="en-US" sz="14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600">
            <a:effectLst/>
          </a:endParaRPr>
        </a:p>
        <a:p>
          <a:endParaRPr lang="en-US" sz="1400" baseline="0"/>
        </a:p>
        <a:p>
          <a:endParaRPr lang="en-US" sz="1400" baseline="0"/>
        </a:p>
      </xdr:txBody>
    </xdr:sp>
    <xdr:clientData/>
  </xdr:twoCellAnchor>
  <xdr:twoCellAnchor>
    <xdr:from>
      <xdr:col>8</xdr:col>
      <xdr:colOff>490310</xdr:colOff>
      <xdr:row>46</xdr:row>
      <xdr:rowOff>151192</xdr:rowOff>
    </xdr:from>
    <xdr:to>
      <xdr:col>13</xdr:col>
      <xdr:colOff>423333</xdr:colOff>
      <xdr:row>57</xdr:row>
      <xdr:rowOff>75596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898643" y="12337144"/>
          <a:ext cx="2926595" cy="2691190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PHIL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153 and REL 121/131 should be taken prior to ENGR 340.</a:t>
          </a:r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45356</xdr:colOff>
      <xdr:row>15</xdr:row>
      <xdr:rowOff>10279</xdr:rowOff>
    </xdr:from>
    <xdr:to>
      <xdr:col>6</xdr:col>
      <xdr:colOff>370113</xdr:colOff>
      <xdr:row>15</xdr:row>
      <xdr:rowOff>257023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856" y="4001708"/>
          <a:ext cx="3167138" cy="24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23584</xdr:colOff>
      <xdr:row>31</xdr:row>
      <xdr:rowOff>8468</xdr:rowOff>
    </xdr:from>
    <xdr:to>
      <xdr:col>6</xdr:col>
      <xdr:colOff>338816</xdr:colOff>
      <xdr:row>31</xdr:row>
      <xdr:rowOff>245534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76084" y="8233230"/>
          <a:ext cx="3021542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7</xdr:col>
      <xdr:colOff>377976</xdr:colOff>
      <xdr:row>60</xdr:row>
      <xdr:rowOff>15118</xdr:rowOff>
    </xdr:from>
    <xdr:to>
      <xdr:col>13</xdr:col>
      <xdr:colOff>520434</xdr:colOff>
      <xdr:row>64</xdr:row>
      <xdr:rowOff>19170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31E8C34F-6C41-4412-BD56-E6B19EA8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238" y="15754047"/>
          <a:ext cx="3725672" cy="109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="63" zoomScaleNormal="63" zoomScalePageLayoutView="150" workbookViewId="0">
      <selection activeCell="R55" sqref="R55"/>
    </sheetView>
  </sheetViews>
  <sheetFormatPr defaultColWidth="8.88671875" defaultRowHeight="21" x14ac:dyDescent="0.4"/>
  <cols>
    <col min="1" max="2" width="4.6640625" customWidth="1"/>
    <col min="3" max="3" width="4.6640625" style="16" customWidth="1"/>
    <col min="4" max="4" width="4.33203125" style="40" customWidth="1"/>
    <col min="5" max="5" width="5.33203125" style="1" customWidth="1"/>
    <col min="6" max="6" width="31.109375" customWidth="1"/>
    <col min="7" max="7" width="47.44140625" customWidth="1"/>
    <col min="10" max="10" width="9.44140625" customWidth="1"/>
  </cols>
  <sheetData>
    <row r="1" spans="1:14" ht="24.75" customHeight="1" x14ac:dyDescent="0.55000000000000004">
      <c r="A1" s="100" t="s">
        <v>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1" customHeight="1" x14ac:dyDescent="0.4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x14ac:dyDescent="0.4">
      <c r="A3" s="99" t="s">
        <v>0</v>
      </c>
      <c r="B3" s="93"/>
      <c r="C3" s="101" t="str">
        <f>"Fall ("&amp;SUM(E3:E8)&amp;")"</f>
        <v>Fall (17)</v>
      </c>
      <c r="D3" s="43" t="s">
        <v>1</v>
      </c>
      <c r="E3" s="44">
        <v>5</v>
      </c>
      <c r="F3" s="45" t="s">
        <v>79</v>
      </c>
      <c r="G3" s="45" t="s">
        <v>90</v>
      </c>
      <c r="H3" s="45"/>
      <c r="I3" s="45"/>
      <c r="J3" s="45"/>
      <c r="K3" s="45"/>
      <c r="L3" s="45"/>
      <c r="M3" s="45"/>
      <c r="N3" s="46"/>
    </row>
    <row r="4" spans="1:14" x14ac:dyDescent="0.4">
      <c r="A4" s="99"/>
      <c r="B4" s="93"/>
      <c r="C4" s="102"/>
      <c r="D4" s="47" t="s">
        <v>1</v>
      </c>
      <c r="E4" s="48">
        <v>3</v>
      </c>
      <c r="F4" s="49" t="s">
        <v>2</v>
      </c>
      <c r="G4" s="49" t="s">
        <v>3</v>
      </c>
      <c r="H4" s="49"/>
      <c r="I4" s="49"/>
      <c r="J4" s="49"/>
      <c r="K4" s="49"/>
      <c r="L4" s="49"/>
      <c r="M4" s="49"/>
      <c r="N4" s="50"/>
    </row>
    <row r="5" spans="1:14" x14ac:dyDescent="0.4">
      <c r="A5" s="99"/>
      <c r="B5" s="93"/>
      <c r="C5" s="102"/>
      <c r="D5" s="47" t="s">
        <v>1</v>
      </c>
      <c r="E5" s="48">
        <v>1</v>
      </c>
      <c r="F5" s="49" t="s">
        <v>4</v>
      </c>
      <c r="G5" s="49" t="s">
        <v>5</v>
      </c>
      <c r="H5" s="49"/>
      <c r="I5" s="49"/>
      <c r="J5" s="49"/>
      <c r="K5" s="49"/>
      <c r="L5" s="49"/>
      <c r="M5" s="49"/>
      <c r="N5" s="50"/>
    </row>
    <row r="6" spans="1:14" x14ac:dyDescent="0.4">
      <c r="A6" s="99"/>
      <c r="B6" s="93"/>
      <c r="C6" s="102"/>
      <c r="D6" s="47" t="s">
        <v>1</v>
      </c>
      <c r="E6" s="48">
        <v>4</v>
      </c>
      <c r="F6" s="49" t="s">
        <v>6</v>
      </c>
      <c r="G6" s="49" t="s">
        <v>7</v>
      </c>
      <c r="H6" s="49"/>
      <c r="I6" s="49"/>
      <c r="J6" s="49"/>
      <c r="K6" s="49"/>
      <c r="L6" s="49"/>
      <c r="M6" s="49"/>
      <c r="N6" s="50"/>
    </row>
    <row r="7" spans="1:14" x14ac:dyDescent="0.4">
      <c r="A7" s="99"/>
      <c r="B7" s="93"/>
      <c r="C7" s="102"/>
      <c r="D7" s="47" t="s">
        <v>1</v>
      </c>
      <c r="E7" s="51">
        <v>3</v>
      </c>
      <c r="F7" s="52" t="s">
        <v>8</v>
      </c>
      <c r="G7" s="52" t="s">
        <v>9</v>
      </c>
      <c r="H7" s="49"/>
      <c r="I7" s="49"/>
      <c r="J7" s="49"/>
      <c r="K7" s="49"/>
      <c r="L7" s="49"/>
      <c r="M7" s="49"/>
      <c r="N7" s="50"/>
    </row>
    <row r="8" spans="1:14" x14ac:dyDescent="0.4">
      <c r="A8" s="99"/>
      <c r="B8" s="93"/>
      <c r="C8" s="106"/>
      <c r="D8" s="53" t="s">
        <v>1</v>
      </c>
      <c r="E8" s="54">
        <v>1</v>
      </c>
      <c r="F8" s="55" t="s">
        <v>10</v>
      </c>
      <c r="G8" s="55" t="s">
        <v>11</v>
      </c>
      <c r="H8" s="55"/>
      <c r="I8" s="55"/>
      <c r="J8" s="55"/>
      <c r="K8" s="55"/>
      <c r="L8" s="55"/>
      <c r="M8" s="55"/>
      <c r="N8" s="56"/>
    </row>
    <row r="9" spans="1:14" ht="29.4" x14ac:dyDescent="0.4">
      <c r="A9" s="99"/>
      <c r="B9" s="93"/>
      <c r="C9" s="20" t="s">
        <v>12</v>
      </c>
      <c r="D9" s="39" t="s">
        <v>1</v>
      </c>
      <c r="E9" s="33">
        <v>3</v>
      </c>
      <c r="F9" s="34" t="s">
        <v>13</v>
      </c>
      <c r="G9" s="34" t="s">
        <v>14</v>
      </c>
      <c r="H9" s="35"/>
      <c r="I9" s="16"/>
      <c r="J9" s="27"/>
      <c r="K9" s="15"/>
      <c r="L9" s="16"/>
      <c r="M9" s="16"/>
      <c r="N9" s="16"/>
    </row>
    <row r="10" spans="1:14" x14ac:dyDescent="0.4">
      <c r="A10" s="99"/>
      <c r="B10" s="93"/>
      <c r="C10" s="103" t="s">
        <v>15</v>
      </c>
      <c r="D10" s="57" t="s">
        <v>1</v>
      </c>
      <c r="E10" s="58">
        <v>3</v>
      </c>
      <c r="F10" s="59" t="s">
        <v>16</v>
      </c>
      <c r="G10" s="59" t="s">
        <v>17</v>
      </c>
      <c r="H10" s="59"/>
      <c r="I10" s="59"/>
      <c r="J10" s="59"/>
      <c r="K10" s="59"/>
      <c r="L10" s="59"/>
      <c r="M10" s="59"/>
      <c r="N10" s="60"/>
    </row>
    <row r="11" spans="1:14" x14ac:dyDescent="0.4">
      <c r="A11" s="99"/>
      <c r="B11" s="93"/>
      <c r="C11" s="104"/>
      <c r="D11" s="61" t="s">
        <v>1</v>
      </c>
      <c r="E11" s="62">
        <v>4</v>
      </c>
      <c r="F11" s="63" t="s">
        <v>18</v>
      </c>
      <c r="G11" s="63" t="s">
        <v>19</v>
      </c>
      <c r="H11" s="63"/>
      <c r="I11" s="63"/>
      <c r="J11" s="63"/>
      <c r="K11" s="63"/>
      <c r="L11" s="63"/>
      <c r="M11" s="63"/>
      <c r="N11" s="64"/>
    </row>
    <row r="12" spans="1:14" x14ac:dyDescent="0.4">
      <c r="A12" s="99"/>
      <c r="B12" s="93"/>
      <c r="C12" s="104"/>
      <c r="D12" s="61" t="s">
        <v>1</v>
      </c>
      <c r="E12" s="62">
        <v>4</v>
      </c>
      <c r="F12" s="63" t="s">
        <v>20</v>
      </c>
      <c r="G12" s="63" t="s">
        <v>21</v>
      </c>
      <c r="H12" s="63"/>
      <c r="I12" s="63"/>
      <c r="J12" s="63"/>
      <c r="K12" s="63"/>
      <c r="L12" s="63"/>
      <c r="M12" s="63"/>
      <c r="N12" s="64"/>
    </row>
    <row r="13" spans="1:14" x14ac:dyDescent="0.4">
      <c r="A13" s="99"/>
      <c r="B13" s="93"/>
      <c r="C13" s="104"/>
      <c r="D13" s="61" t="s">
        <v>1</v>
      </c>
      <c r="E13" s="92">
        <v>3</v>
      </c>
      <c r="F13" s="66" t="s">
        <v>22</v>
      </c>
      <c r="G13" s="66" t="s">
        <v>67</v>
      </c>
      <c r="H13" s="63"/>
      <c r="I13" s="63"/>
      <c r="J13" s="63"/>
      <c r="K13" s="63"/>
      <c r="L13" s="63"/>
      <c r="M13" s="63"/>
      <c r="N13" s="64"/>
    </row>
    <row r="14" spans="1:14" x14ac:dyDescent="0.4">
      <c r="A14" s="99"/>
      <c r="B14" s="93"/>
      <c r="C14" s="105"/>
      <c r="D14" s="67" t="s">
        <v>1</v>
      </c>
      <c r="E14" s="68">
        <v>1</v>
      </c>
      <c r="F14" s="69" t="s">
        <v>23</v>
      </c>
      <c r="G14" s="69" t="s">
        <v>67</v>
      </c>
      <c r="H14" s="70"/>
      <c r="I14" s="70"/>
      <c r="J14" s="70"/>
      <c r="K14" s="70"/>
      <c r="L14" s="70"/>
      <c r="M14" s="70"/>
      <c r="N14" s="71"/>
    </row>
    <row r="15" spans="1:14" s="3" customFormat="1" ht="2.25" customHeight="1" x14ac:dyDescent="0.4">
      <c r="C15" s="21"/>
      <c r="D15" s="12"/>
      <c r="E15" s="4"/>
    </row>
    <row r="16" spans="1:14" x14ac:dyDescent="0.4">
      <c r="E16" s="8"/>
      <c r="F16" s="9"/>
      <c r="G16" s="10"/>
    </row>
    <row r="17" spans="1:14" x14ac:dyDescent="0.4">
      <c r="A17" s="99" t="s">
        <v>24</v>
      </c>
      <c r="B17" s="93"/>
      <c r="C17" s="101" t="str">
        <f>"Fall ("&amp;SUM(E17:E22)&amp;")"</f>
        <v>Fall (16)</v>
      </c>
      <c r="D17" s="43" t="s">
        <v>1</v>
      </c>
      <c r="E17" s="44">
        <v>4</v>
      </c>
      <c r="F17" s="45" t="s">
        <v>91</v>
      </c>
      <c r="G17" s="45"/>
      <c r="H17" s="45"/>
      <c r="I17" s="45"/>
      <c r="J17" s="45"/>
      <c r="K17" s="45"/>
      <c r="L17" s="45"/>
      <c r="M17" s="45"/>
      <c r="N17" s="46"/>
    </row>
    <row r="18" spans="1:14" x14ac:dyDescent="0.4">
      <c r="A18" s="99"/>
      <c r="B18" s="93"/>
      <c r="C18" s="102"/>
      <c r="D18" s="47" t="s">
        <v>1</v>
      </c>
      <c r="E18" s="48">
        <v>3</v>
      </c>
      <c r="F18" s="49" t="s">
        <v>25</v>
      </c>
      <c r="G18" s="49" t="s">
        <v>80</v>
      </c>
      <c r="H18" s="49"/>
      <c r="I18" s="49"/>
      <c r="J18" s="49"/>
      <c r="K18" s="49"/>
      <c r="L18" s="49"/>
      <c r="M18" s="49"/>
      <c r="N18" s="50"/>
    </row>
    <row r="19" spans="1:14" x14ac:dyDescent="0.4">
      <c r="A19" s="99"/>
      <c r="B19" s="93"/>
      <c r="C19" s="102"/>
      <c r="D19" s="47" t="s">
        <v>1</v>
      </c>
      <c r="E19" s="48">
        <v>4</v>
      </c>
      <c r="F19" s="49" t="s">
        <v>26</v>
      </c>
      <c r="G19" s="49" t="s">
        <v>27</v>
      </c>
      <c r="H19" s="49"/>
      <c r="I19" s="49"/>
      <c r="J19" s="49"/>
      <c r="K19" s="49"/>
      <c r="L19" s="49"/>
      <c r="M19" s="49"/>
      <c r="N19" s="50"/>
    </row>
    <row r="20" spans="1:14" x14ac:dyDescent="0.4">
      <c r="A20" s="99"/>
      <c r="B20" s="93"/>
      <c r="C20" s="102"/>
      <c r="D20" s="47" t="s">
        <v>1</v>
      </c>
      <c r="E20" s="48">
        <v>2</v>
      </c>
      <c r="F20" s="49" t="s">
        <v>28</v>
      </c>
      <c r="G20" s="49" t="s">
        <v>81</v>
      </c>
      <c r="H20" s="48"/>
      <c r="I20" s="48"/>
      <c r="J20" s="48"/>
      <c r="K20" s="48"/>
      <c r="L20" s="48"/>
      <c r="M20" s="48"/>
      <c r="N20" s="50"/>
    </row>
    <row r="21" spans="1:14" x14ac:dyDescent="0.4">
      <c r="A21" s="99"/>
      <c r="B21" s="93"/>
      <c r="C21" s="102"/>
      <c r="D21" s="47" t="s">
        <v>1</v>
      </c>
      <c r="E21" s="51">
        <v>3</v>
      </c>
      <c r="F21" s="52" t="s">
        <v>29</v>
      </c>
      <c r="G21" s="52" t="s">
        <v>30</v>
      </c>
      <c r="H21" s="72"/>
      <c r="I21" s="72"/>
      <c r="J21" s="72"/>
      <c r="K21" s="49"/>
      <c r="L21" s="49"/>
      <c r="M21" s="49"/>
      <c r="N21" s="50"/>
    </row>
    <row r="22" spans="1:14" x14ac:dyDescent="0.4">
      <c r="A22" s="99"/>
      <c r="B22" s="93"/>
      <c r="C22" s="102"/>
      <c r="D22" s="47" t="s">
        <v>1</v>
      </c>
      <c r="E22" s="48">
        <v>0</v>
      </c>
      <c r="F22" s="49" t="s">
        <v>31</v>
      </c>
      <c r="G22" s="49" t="s">
        <v>32</v>
      </c>
      <c r="H22" s="49"/>
      <c r="I22" s="49"/>
      <c r="J22" s="49"/>
      <c r="K22" s="49"/>
      <c r="L22" s="49"/>
      <c r="M22" s="49"/>
      <c r="N22" s="50"/>
    </row>
    <row r="23" spans="1:14" x14ac:dyDescent="0.4">
      <c r="A23" s="99"/>
      <c r="B23" s="93"/>
      <c r="C23" s="73"/>
      <c r="D23" s="74"/>
      <c r="E23" s="75">
        <v>1</v>
      </c>
      <c r="F23" s="76" t="s">
        <v>33</v>
      </c>
      <c r="G23" s="76" t="s">
        <v>88</v>
      </c>
      <c r="H23" s="76"/>
      <c r="I23" s="76"/>
      <c r="J23" s="76"/>
      <c r="K23" s="76"/>
      <c r="L23" s="76"/>
      <c r="M23" s="76"/>
      <c r="N23" s="77"/>
    </row>
    <row r="24" spans="1:14" x14ac:dyDescent="0.4">
      <c r="A24" s="99"/>
      <c r="B24" s="93"/>
      <c r="C24" s="23"/>
      <c r="D24" s="39"/>
      <c r="E24" s="95"/>
      <c r="F24" s="96"/>
      <c r="G24" s="96"/>
      <c r="H24" s="96"/>
      <c r="I24" s="96"/>
      <c r="J24" s="15"/>
      <c r="K24" s="15"/>
      <c r="L24" s="15"/>
      <c r="M24" s="15"/>
      <c r="N24" s="15"/>
    </row>
    <row r="25" spans="1:14" x14ac:dyDescent="0.4">
      <c r="A25" s="99"/>
      <c r="B25" s="93"/>
      <c r="C25" s="103" t="str">
        <f>"Spring ("&amp;SUM(E25:E30)&amp;")"</f>
        <v>Spring (17)</v>
      </c>
      <c r="D25" s="57" t="s">
        <v>1</v>
      </c>
      <c r="E25" s="58">
        <v>4</v>
      </c>
      <c r="F25" s="59" t="s">
        <v>34</v>
      </c>
      <c r="G25" s="59"/>
      <c r="H25" s="59"/>
      <c r="I25" s="59"/>
      <c r="J25" s="59"/>
      <c r="K25" s="59"/>
      <c r="L25" s="59"/>
      <c r="M25" s="59"/>
      <c r="N25" s="60"/>
    </row>
    <row r="26" spans="1:14" x14ac:dyDescent="0.4">
      <c r="A26" s="99"/>
      <c r="B26" s="93"/>
      <c r="C26" s="104"/>
      <c r="D26" s="61" t="s">
        <v>1</v>
      </c>
      <c r="E26" s="62">
        <v>4</v>
      </c>
      <c r="F26" s="63" t="s">
        <v>34</v>
      </c>
      <c r="G26" s="63"/>
      <c r="H26" s="63"/>
      <c r="I26" s="63"/>
      <c r="J26" s="63"/>
      <c r="K26" s="63"/>
      <c r="L26" s="63"/>
      <c r="M26" s="63"/>
      <c r="N26" s="64"/>
    </row>
    <row r="27" spans="1:14" x14ac:dyDescent="0.4">
      <c r="A27" s="99"/>
      <c r="B27" s="93"/>
      <c r="C27" s="104"/>
      <c r="D27" s="61" t="s">
        <v>1</v>
      </c>
      <c r="E27" s="62">
        <v>4</v>
      </c>
      <c r="F27" s="63" t="s">
        <v>35</v>
      </c>
      <c r="G27" s="63" t="s">
        <v>36</v>
      </c>
      <c r="H27" s="63"/>
      <c r="I27" s="63"/>
      <c r="J27" s="63"/>
      <c r="K27" s="63"/>
      <c r="L27" s="63"/>
      <c r="M27" s="63"/>
      <c r="N27" s="64"/>
    </row>
    <row r="28" spans="1:14" x14ac:dyDescent="0.4">
      <c r="A28" s="99"/>
      <c r="B28" s="93"/>
      <c r="C28" s="104"/>
      <c r="D28" s="61" t="s">
        <v>1</v>
      </c>
      <c r="E28" s="65">
        <v>3</v>
      </c>
      <c r="F28" s="66" t="s">
        <v>37</v>
      </c>
      <c r="G28" s="66" t="s">
        <v>82</v>
      </c>
      <c r="H28" s="63"/>
      <c r="I28" s="63"/>
      <c r="J28" s="63"/>
      <c r="K28" s="63"/>
      <c r="L28" s="63"/>
      <c r="M28" s="63"/>
      <c r="N28" s="64"/>
    </row>
    <row r="29" spans="1:14" x14ac:dyDescent="0.4">
      <c r="A29" s="99"/>
      <c r="B29" s="93"/>
      <c r="C29" s="104"/>
      <c r="D29" s="61" t="s">
        <v>1</v>
      </c>
      <c r="E29" s="78">
        <v>2</v>
      </c>
      <c r="F29" s="79" t="s">
        <v>38</v>
      </c>
      <c r="G29" s="79" t="s">
        <v>39</v>
      </c>
      <c r="H29" s="63"/>
      <c r="I29" s="63"/>
      <c r="J29" s="63"/>
      <c r="K29" s="63"/>
      <c r="L29" s="63"/>
      <c r="M29" s="63"/>
      <c r="N29" s="64"/>
    </row>
    <row r="30" spans="1:14" x14ac:dyDescent="0.4">
      <c r="A30" s="93"/>
      <c r="B30" s="93"/>
      <c r="C30" s="105"/>
      <c r="D30" s="67" t="s">
        <v>1</v>
      </c>
      <c r="E30" s="80">
        <v>0</v>
      </c>
      <c r="F30" s="81" t="s">
        <v>40</v>
      </c>
      <c r="G30" s="81" t="s">
        <v>41</v>
      </c>
      <c r="H30" s="81"/>
      <c r="I30" s="70"/>
      <c r="J30" s="70"/>
      <c r="K30" s="70"/>
      <c r="L30" s="70"/>
      <c r="M30" s="70"/>
      <c r="N30" s="71"/>
    </row>
    <row r="31" spans="1:14" s="3" customFormat="1" ht="3" customHeight="1" x14ac:dyDescent="0.4">
      <c r="C31" s="21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4">
      <c r="E32" s="8"/>
      <c r="F32" s="9"/>
      <c r="G32" s="10"/>
    </row>
    <row r="33" spans="1:14" x14ac:dyDescent="0.4">
      <c r="A33" s="99" t="s">
        <v>42</v>
      </c>
      <c r="B33" s="93"/>
      <c r="C33" s="101" t="str">
        <f>"Fall ("&amp;SUM(E33:E37)&amp;")"</f>
        <v>Fall (17)</v>
      </c>
      <c r="D33" s="43" t="s">
        <v>1</v>
      </c>
      <c r="E33" s="44">
        <v>4</v>
      </c>
      <c r="F33" s="45" t="s">
        <v>43</v>
      </c>
      <c r="G33" s="45" t="s">
        <v>44</v>
      </c>
      <c r="H33" s="45"/>
      <c r="I33" s="45"/>
      <c r="J33" s="45"/>
      <c r="K33" s="45"/>
      <c r="L33" s="45"/>
      <c r="M33" s="45"/>
      <c r="N33" s="46"/>
    </row>
    <row r="34" spans="1:14" x14ac:dyDescent="0.4">
      <c r="A34" s="99"/>
      <c r="B34" s="93"/>
      <c r="C34" s="102"/>
      <c r="D34" s="47" t="s">
        <v>1</v>
      </c>
      <c r="E34" s="48">
        <v>4</v>
      </c>
      <c r="F34" s="49" t="s">
        <v>45</v>
      </c>
      <c r="G34" s="49" t="s">
        <v>46</v>
      </c>
      <c r="H34" s="49"/>
      <c r="I34" s="49"/>
      <c r="J34" s="49"/>
      <c r="K34" s="49"/>
      <c r="L34" s="49"/>
      <c r="M34" s="49"/>
      <c r="N34" s="50"/>
    </row>
    <row r="35" spans="1:14" x14ac:dyDescent="0.4">
      <c r="A35" s="99"/>
      <c r="B35" s="93"/>
      <c r="C35" s="102"/>
      <c r="D35" s="47" t="s">
        <v>1</v>
      </c>
      <c r="E35" s="48">
        <v>4</v>
      </c>
      <c r="F35" s="49" t="s">
        <v>89</v>
      </c>
      <c r="G35" s="82"/>
      <c r="H35" s="49"/>
      <c r="I35" s="49"/>
      <c r="J35" s="49"/>
      <c r="K35" s="49"/>
      <c r="L35" s="49"/>
      <c r="M35" s="49"/>
      <c r="N35" s="50"/>
    </row>
    <row r="36" spans="1:14" x14ac:dyDescent="0.4">
      <c r="A36" s="99"/>
      <c r="B36" s="93"/>
      <c r="C36" s="102"/>
      <c r="D36" s="47" t="s">
        <v>1</v>
      </c>
      <c r="E36" s="51">
        <v>3</v>
      </c>
      <c r="F36" s="52" t="s">
        <v>47</v>
      </c>
      <c r="G36" s="52" t="s">
        <v>67</v>
      </c>
      <c r="H36" s="72"/>
      <c r="I36" s="49"/>
      <c r="J36" s="49"/>
      <c r="K36" s="49"/>
      <c r="L36" s="49"/>
      <c r="M36" s="49"/>
      <c r="N36" s="50"/>
    </row>
    <row r="37" spans="1:14" x14ac:dyDescent="0.4">
      <c r="A37" s="99"/>
      <c r="B37" s="93"/>
      <c r="C37" s="106"/>
      <c r="D37" s="53" t="s">
        <v>1</v>
      </c>
      <c r="E37" s="83">
        <v>2</v>
      </c>
      <c r="F37" s="84" t="s">
        <v>48</v>
      </c>
      <c r="G37" s="84" t="s">
        <v>83</v>
      </c>
      <c r="H37" s="85"/>
      <c r="I37" s="55"/>
      <c r="J37" s="55"/>
      <c r="K37" s="55"/>
      <c r="L37" s="55"/>
      <c r="M37" s="55"/>
      <c r="N37" s="56"/>
    </row>
    <row r="38" spans="1:14" x14ac:dyDescent="0.4">
      <c r="A38" s="99"/>
      <c r="B38" s="93"/>
      <c r="C38" s="20"/>
      <c r="D38" s="39"/>
      <c r="E38" s="24"/>
      <c r="F38" s="25"/>
      <c r="G38" s="26"/>
      <c r="H38" s="27"/>
      <c r="I38" s="15"/>
      <c r="J38" s="15"/>
      <c r="K38" s="15"/>
      <c r="L38" s="16"/>
      <c r="M38" s="16"/>
      <c r="N38" s="16"/>
    </row>
    <row r="39" spans="1:14" x14ac:dyDescent="0.4">
      <c r="A39" s="99"/>
      <c r="B39" s="93"/>
      <c r="C39" s="103" t="str">
        <f>"Spring("&amp;SUM(E39:E44)&amp;")"</f>
        <v>Spring(16)</v>
      </c>
      <c r="D39" s="57" t="s">
        <v>1</v>
      </c>
      <c r="E39" s="58">
        <v>4</v>
      </c>
      <c r="F39" s="59" t="s">
        <v>49</v>
      </c>
      <c r="G39" s="59" t="s">
        <v>50</v>
      </c>
      <c r="H39" s="59"/>
      <c r="I39" s="59"/>
      <c r="J39" s="59"/>
      <c r="K39" s="59"/>
      <c r="L39" s="59"/>
      <c r="M39" s="59"/>
      <c r="N39" s="60"/>
    </row>
    <row r="40" spans="1:14" x14ac:dyDescent="0.4">
      <c r="A40" s="99"/>
      <c r="B40" s="93"/>
      <c r="C40" s="104"/>
      <c r="D40" s="61" t="s">
        <v>1</v>
      </c>
      <c r="E40" s="62">
        <v>4</v>
      </c>
      <c r="F40" s="63" t="s">
        <v>51</v>
      </c>
      <c r="G40" s="63" t="s">
        <v>52</v>
      </c>
      <c r="H40" s="63"/>
      <c r="I40" s="63"/>
      <c r="J40" s="63"/>
      <c r="K40" s="63"/>
      <c r="L40" s="63"/>
      <c r="M40" s="63"/>
      <c r="N40" s="64"/>
    </row>
    <row r="41" spans="1:14" x14ac:dyDescent="0.4">
      <c r="A41" s="99"/>
      <c r="B41" s="93"/>
      <c r="C41" s="104"/>
      <c r="D41" s="61" t="s">
        <v>1</v>
      </c>
      <c r="E41" s="62">
        <v>3</v>
      </c>
      <c r="F41" s="63" t="s">
        <v>53</v>
      </c>
      <c r="G41" s="63" t="s">
        <v>54</v>
      </c>
      <c r="H41" s="63"/>
      <c r="I41" s="63"/>
      <c r="J41" s="63"/>
      <c r="K41" s="63"/>
      <c r="L41" s="63"/>
      <c r="M41" s="63"/>
      <c r="N41" s="64"/>
    </row>
    <row r="42" spans="1:14" x14ac:dyDescent="0.4">
      <c r="A42" s="99"/>
      <c r="B42" s="93"/>
      <c r="C42" s="104"/>
      <c r="D42" s="61" t="s">
        <v>1</v>
      </c>
      <c r="E42" s="62">
        <v>1</v>
      </c>
      <c r="F42" s="63" t="s">
        <v>55</v>
      </c>
      <c r="G42" s="86" t="s">
        <v>56</v>
      </c>
      <c r="H42" s="63"/>
      <c r="I42" s="63"/>
      <c r="J42" s="63"/>
      <c r="K42" s="63"/>
      <c r="L42" s="63"/>
      <c r="M42" s="63"/>
      <c r="N42" s="64"/>
    </row>
    <row r="43" spans="1:14" x14ac:dyDescent="0.4">
      <c r="A43" s="99"/>
      <c r="B43" s="93"/>
      <c r="C43" s="104"/>
      <c r="D43" s="61" t="s">
        <v>1</v>
      </c>
      <c r="E43" s="65">
        <v>1</v>
      </c>
      <c r="F43" s="66" t="s">
        <v>57</v>
      </c>
      <c r="G43" s="66" t="s">
        <v>67</v>
      </c>
      <c r="H43" s="87"/>
      <c r="I43" s="63"/>
      <c r="J43" s="63"/>
      <c r="K43" s="63"/>
      <c r="L43" s="63"/>
      <c r="M43" s="63"/>
      <c r="N43" s="64"/>
    </row>
    <row r="44" spans="1:14" x14ac:dyDescent="0.4">
      <c r="A44" s="99"/>
      <c r="B44" s="93"/>
      <c r="C44" s="104"/>
      <c r="D44" s="61" t="s">
        <v>1</v>
      </c>
      <c r="E44" s="65">
        <v>3</v>
      </c>
      <c r="F44" s="66" t="s">
        <v>58</v>
      </c>
      <c r="G44" s="66" t="s">
        <v>59</v>
      </c>
      <c r="H44" s="87"/>
      <c r="I44" s="63"/>
      <c r="J44" s="63"/>
      <c r="K44" s="63"/>
      <c r="L44" s="63"/>
      <c r="M44" s="63"/>
      <c r="N44" s="64"/>
    </row>
    <row r="45" spans="1:14" x14ac:dyDescent="0.4">
      <c r="A45" s="93"/>
      <c r="B45" s="93"/>
      <c r="C45" s="88"/>
      <c r="D45" s="74"/>
      <c r="E45" s="75">
        <v>1</v>
      </c>
      <c r="F45" s="76" t="s">
        <v>60</v>
      </c>
      <c r="G45" s="89" t="s">
        <v>86</v>
      </c>
      <c r="H45" s="76"/>
      <c r="I45" s="76"/>
      <c r="J45" s="76"/>
      <c r="K45" s="76"/>
      <c r="L45" s="76"/>
      <c r="M45" s="76"/>
      <c r="N45" s="90"/>
    </row>
    <row r="46" spans="1:14" s="3" customFormat="1" ht="3" customHeight="1" x14ac:dyDescent="0.4">
      <c r="C46" s="21"/>
      <c r="D46" s="12"/>
      <c r="E46" s="4"/>
    </row>
    <row r="47" spans="1:14" x14ac:dyDescent="0.4">
      <c r="C47" s="101" t="str">
        <f>"Fall ("&amp;SUM(E47:E51)&amp;")"</f>
        <v>Fall (15)</v>
      </c>
      <c r="D47" s="43" t="s">
        <v>1</v>
      </c>
      <c r="E47" s="44">
        <v>4</v>
      </c>
      <c r="F47" s="45" t="s">
        <v>61</v>
      </c>
      <c r="G47" s="45" t="s">
        <v>62</v>
      </c>
      <c r="H47" s="45"/>
      <c r="I47" s="45"/>
      <c r="J47" s="45"/>
      <c r="K47" s="45"/>
      <c r="L47" s="45"/>
      <c r="M47" s="45"/>
      <c r="N47" s="46"/>
    </row>
    <row r="48" spans="1:14" ht="17.25" customHeight="1" x14ac:dyDescent="0.4">
      <c r="A48" s="99" t="s">
        <v>63</v>
      </c>
      <c r="B48" s="93"/>
      <c r="C48" s="102"/>
      <c r="D48" s="47" t="s">
        <v>1</v>
      </c>
      <c r="E48" s="48">
        <v>2</v>
      </c>
      <c r="F48" s="49" t="s">
        <v>64</v>
      </c>
      <c r="G48" s="49" t="s">
        <v>65</v>
      </c>
      <c r="H48" s="49"/>
      <c r="I48" s="49"/>
      <c r="J48" s="49"/>
      <c r="K48" s="49"/>
      <c r="L48" s="49"/>
      <c r="M48" s="49"/>
      <c r="N48" s="50"/>
    </row>
    <row r="49" spans="1:14" x14ac:dyDescent="0.4">
      <c r="A49" s="99"/>
      <c r="B49" s="93"/>
      <c r="C49" s="102"/>
      <c r="D49" s="47" t="s">
        <v>1</v>
      </c>
      <c r="E49" s="51">
        <v>3</v>
      </c>
      <c r="F49" s="52" t="s">
        <v>66</v>
      </c>
      <c r="G49" s="52" t="s">
        <v>67</v>
      </c>
      <c r="H49" s="49"/>
      <c r="I49" s="49"/>
      <c r="J49" s="49"/>
      <c r="K49" s="49"/>
      <c r="L49" s="49"/>
      <c r="M49" s="49"/>
      <c r="N49" s="50"/>
    </row>
    <row r="50" spans="1:14" x14ac:dyDescent="0.4">
      <c r="A50" s="99"/>
      <c r="B50" s="93"/>
      <c r="C50" s="102"/>
      <c r="D50" s="47" t="s">
        <v>1</v>
      </c>
      <c r="E50" s="48">
        <v>4</v>
      </c>
      <c r="F50" s="49" t="s">
        <v>87</v>
      </c>
      <c r="G50" s="49"/>
      <c r="H50" s="49"/>
      <c r="I50" s="49"/>
      <c r="J50" s="49"/>
      <c r="K50" s="49"/>
      <c r="L50" s="49"/>
      <c r="M50" s="49"/>
      <c r="N50" s="50"/>
    </row>
    <row r="51" spans="1:14" x14ac:dyDescent="0.4">
      <c r="A51" s="99"/>
      <c r="B51" s="93"/>
      <c r="C51" s="106"/>
      <c r="D51" s="53" t="s">
        <v>1</v>
      </c>
      <c r="E51" s="54">
        <v>2</v>
      </c>
      <c r="F51" s="55" t="s">
        <v>68</v>
      </c>
      <c r="G51" s="55" t="s">
        <v>69</v>
      </c>
      <c r="H51" s="91"/>
      <c r="I51" s="91"/>
      <c r="J51" s="55"/>
      <c r="K51" s="55"/>
      <c r="L51" s="55"/>
      <c r="M51" s="55"/>
      <c r="N51" s="56"/>
    </row>
    <row r="52" spans="1:14" x14ac:dyDescent="0.4">
      <c r="A52" s="99"/>
      <c r="B52" s="93"/>
      <c r="C52" s="20"/>
      <c r="D52" s="41"/>
      <c r="E52" s="36"/>
      <c r="F52" s="37"/>
      <c r="G52" s="38"/>
      <c r="J52" s="16"/>
      <c r="K52" s="16"/>
      <c r="L52" s="16"/>
      <c r="M52" s="16"/>
      <c r="N52" s="16"/>
    </row>
    <row r="53" spans="1:14" x14ac:dyDescent="0.4">
      <c r="A53" s="99"/>
      <c r="B53" s="93"/>
      <c r="C53" s="103" t="str">
        <f>"Spring ("&amp;SUM(E53:E58)&amp;")"</f>
        <v>Spring (16)</v>
      </c>
      <c r="D53" s="57" t="s">
        <v>1</v>
      </c>
      <c r="E53" s="58">
        <v>4</v>
      </c>
      <c r="F53" s="59" t="s">
        <v>70</v>
      </c>
      <c r="G53" s="59" t="s">
        <v>71</v>
      </c>
      <c r="H53" s="59"/>
      <c r="I53" s="59"/>
      <c r="J53" s="59"/>
      <c r="K53" s="59"/>
      <c r="L53" s="59"/>
      <c r="M53" s="59"/>
      <c r="N53" s="60"/>
    </row>
    <row r="54" spans="1:14" x14ac:dyDescent="0.4">
      <c r="A54" s="99"/>
      <c r="B54" s="93"/>
      <c r="C54" s="104"/>
      <c r="D54" s="61" t="s">
        <v>1</v>
      </c>
      <c r="E54" s="62">
        <v>4</v>
      </c>
      <c r="F54" s="63" t="s">
        <v>72</v>
      </c>
      <c r="G54" s="63" t="s">
        <v>73</v>
      </c>
      <c r="H54" s="63"/>
      <c r="I54" s="63"/>
      <c r="J54" s="63"/>
      <c r="K54" s="63"/>
      <c r="L54" s="63"/>
      <c r="M54" s="63"/>
      <c r="N54" s="64"/>
    </row>
    <row r="55" spans="1:14" x14ac:dyDescent="0.4">
      <c r="A55" s="99"/>
      <c r="B55" s="93"/>
      <c r="C55" s="104"/>
      <c r="D55" s="61" t="s">
        <v>1</v>
      </c>
      <c r="E55" s="62">
        <v>4</v>
      </c>
      <c r="F55" s="63" t="s">
        <v>84</v>
      </c>
      <c r="G55" s="86" t="s">
        <v>85</v>
      </c>
      <c r="H55" s="63"/>
      <c r="I55" s="63"/>
      <c r="J55" s="63"/>
      <c r="K55" s="63"/>
      <c r="L55" s="63"/>
      <c r="M55" s="63"/>
      <c r="N55" s="64"/>
    </row>
    <row r="56" spans="1:14" x14ac:dyDescent="0.4">
      <c r="A56" s="99"/>
      <c r="B56" s="94"/>
      <c r="C56" s="104"/>
      <c r="D56" s="61" t="s">
        <v>1</v>
      </c>
      <c r="E56" s="97">
        <v>3</v>
      </c>
      <c r="F56" s="98" t="s">
        <v>84</v>
      </c>
      <c r="G56" s="86"/>
      <c r="H56" s="63"/>
      <c r="I56" s="63"/>
      <c r="J56" s="63"/>
      <c r="K56" s="63"/>
      <c r="L56" s="63"/>
      <c r="M56" s="63"/>
      <c r="N56" s="64"/>
    </row>
    <row r="57" spans="1:14" x14ac:dyDescent="0.4">
      <c r="A57" s="99"/>
      <c r="B57" s="93"/>
      <c r="C57" s="104"/>
      <c r="D57" s="61" t="s">
        <v>1</v>
      </c>
      <c r="E57" s="65">
        <v>1</v>
      </c>
      <c r="F57" s="66" t="s">
        <v>23</v>
      </c>
      <c r="G57" s="66" t="s">
        <v>67</v>
      </c>
      <c r="H57" s="63"/>
      <c r="I57" s="63"/>
      <c r="J57" s="63"/>
      <c r="K57" s="63"/>
      <c r="L57" s="63"/>
      <c r="M57" s="63"/>
      <c r="N57" s="64"/>
    </row>
    <row r="58" spans="1:14" x14ac:dyDescent="0.4">
      <c r="A58" s="99"/>
      <c r="B58" s="93"/>
      <c r="C58" s="104"/>
      <c r="D58" s="61" t="s">
        <v>1</v>
      </c>
      <c r="E58" s="62">
        <v>0</v>
      </c>
      <c r="F58" s="63" t="s">
        <v>74</v>
      </c>
      <c r="G58" s="63" t="s">
        <v>75</v>
      </c>
      <c r="H58" s="63"/>
      <c r="I58" s="63"/>
      <c r="J58" s="63"/>
      <c r="K58" s="63"/>
      <c r="L58" s="63"/>
      <c r="M58" s="63"/>
      <c r="N58" s="64"/>
    </row>
    <row r="59" spans="1:14" s="3" customFormat="1" ht="3.75" customHeight="1" x14ac:dyDescent="0.35">
      <c r="A59" s="7"/>
      <c r="B59" s="7"/>
      <c r="C59" s="22"/>
      <c r="D59" s="12"/>
      <c r="E59" s="4"/>
    </row>
    <row r="60" spans="1:14" s="5" customFormat="1" ht="15" customHeight="1" x14ac:dyDescent="0.35">
      <c r="A60" s="11"/>
      <c r="B60" s="11"/>
      <c r="C60" s="23"/>
      <c r="D60" s="42"/>
      <c r="E60" s="6"/>
    </row>
    <row r="61" spans="1:14" x14ac:dyDescent="0.4">
      <c r="A61" s="17" t="s">
        <v>76</v>
      </c>
      <c r="D61" s="42"/>
      <c r="E61" s="14"/>
      <c r="G61" s="15"/>
      <c r="H61" s="5"/>
      <c r="I61" s="5"/>
      <c r="J61" s="5"/>
      <c r="K61" s="5"/>
    </row>
    <row r="62" spans="1:14" x14ac:dyDescent="0.4">
      <c r="D62" s="42" t="s">
        <v>1</v>
      </c>
      <c r="E62" s="28" t="s">
        <v>77</v>
      </c>
      <c r="F62" s="29" t="s">
        <v>78</v>
      </c>
      <c r="G62" s="29"/>
      <c r="H62" s="5"/>
      <c r="I62" s="5"/>
      <c r="J62" s="5"/>
      <c r="K62" s="5"/>
    </row>
    <row r="63" spans="1:14" x14ac:dyDescent="0.4">
      <c r="E63" s="18"/>
      <c r="F63" s="19"/>
      <c r="G63" s="31"/>
    </row>
    <row r="64" spans="1:14" x14ac:dyDescent="0.4">
      <c r="E64" s="2"/>
      <c r="F64" s="30" t="s">
        <v>92</v>
      </c>
      <c r="G64" s="32"/>
    </row>
    <row r="65" spans="7:7" x14ac:dyDescent="0.4">
      <c r="G65" s="32"/>
    </row>
  </sheetData>
  <mergeCells count="14">
    <mergeCell ref="A3:A14"/>
    <mergeCell ref="A17:A29"/>
    <mergeCell ref="A33:A44"/>
    <mergeCell ref="A48:A58"/>
    <mergeCell ref="A1:N1"/>
    <mergeCell ref="C17:C22"/>
    <mergeCell ref="C25:C30"/>
    <mergeCell ref="C3:C8"/>
    <mergeCell ref="C10:C14"/>
    <mergeCell ref="C33:C37"/>
    <mergeCell ref="C39:C44"/>
    <mergeCell ref="C53:C58"/>
    <mergeCell ref="C47:C51"/>
    <mergeCell ref="A2:N2"/>
  </mergeCells>
  <printOptions horizontalCentered="1" verticalCentered="1"/>
  <pageMargins left="0.25" right="0.25" top="0.33" bottom="0.32" header="0.3" footer="0.3"/>
  <pageSetup scale="58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6DED8CB-487B-4B3B-948E-2805C9E19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7BDC3C-84D3-4AE0-A730-F3D7B0BE4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B088A6-0905-40E1-87C3-2A035A45D3BC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2020-06-24T20:48:47Z</cp:lastPrinted>
  <dcterms:created xsi:type="dcterms:W3CDTF">2009-06-18T02:35:04Z</dcterms:created>
  <dcterms:modified xsi:type="dcterms:W3CDTF">2021-02-18T13:49:38Z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2950100</vt:r8>
  </property>
  <property fmtid="{D5CDD505-2E9C-101B-9397-08002B2CF9AE}" pid="4" name="ComplianceAssetId">
    <vt:lpwstr/>
  </property>
</Properties>
</file>